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729"/>
  <workbookPr defaultThemeVersion="124226"/>
  <mc:AlternateContent xmlns:mc="http://schemas.openxmlformats.org/markup-compatibility/2006">
    <mc:Choice Requires="x15">
      <x15ac:absPath xmlns:x15ac="http://schemas.microsoft.com/office/spreadsheetml/2010/11/ac" url="T:\- Cose Varie - Completate\Calcolo Sezione Cavo\"/>
    </mc:Choice>
  </mc:AlternateContent>
  <bookViews>
    <workbookView xWindow="480" yWindow="120" windowWidth="18195" windowHeight="12330"/>
  </bookViews>
  <sheets>
    <sheet name="Foglio1" sheetId="1" r:id="rId1"/>
    <sheet name="Foglio2" sheetId="2" r:id="rId2"/>
    <sheet name="Foglio3" sheetId="3" r:id="rId3"/>
  </sheets>
  <calcPr calcId="162913"/>
</workbook>
</file>

<file path=xl/calcChain.xml><?xml version="1.0" encoding="utf-8"?>
<calcChain xmlns="http://schemas.openxmlformats.org/spreadsheetml/2006/main">
  <c r="G8" i="1" l="1"/>
  <c r="C27" i="1" l="1"/>
  <c r="C26" i="1" s="1"/>
  <c r="C25" i="1" s="1"/>
  <c r="C24" i="1" s="1"/>
  <c r="C23" i="1" s="1"/>
  <c r="C22" i="1" s="1"/>
  <c r="C21" i="1" s="1"/>
  <c r="C20" i="1" s="1"/>
  <c r="C19" i="1" s="1"/>
  <c r="C18" i="1" s="1"/>
  <c r="C17" i="1" s="1"/>
  <c r="G3" i="1"/>
  <c r="G4" i="1" l="1"/>
  <c r="G5" i="1" s="1"/>
  <c r="G7" i="1" s="1"/>
  <c r="D17" i="1"/>
  <c r="D27" i="1"/>
  <c r="D26" i="1"/>
  <c r="D25" i="1"/>
  <c r="D24" i="1"/>
  <c r="D23" i="1"/>
  <c r="D22" i="1"/>
  <c r="D21" i="1"/>
  <c r="D20" i="1"/>
  <c r="D19" i="1"/>
  <c r="D18" i="1"/>
  <c r="G6" i="1" l="1"/>
</calcChain>
</file>

<file path=xl/sharedStrings.xml><?xml version="1.0" encoding="utf-8"?>
<sst xmlns="http://schemas.openxmlformats.org/spreadsheetml/2006/main" count="24" uniqueCount="23">
  <si>
    <t>metri</t>
  </si>
  <si>
    <t>Sezione del Cavo:</t>
  </si>
  <si>
    <t>mm2</t>
  </si>
  <si>
    <t>Caduta di tensione sul Cavo:</t>
  </si>
  <si>
    <t>Potenza dissipata per ogni metro:</t>
  </si>
  <si>
    <t>Corrente massima:</t>
  </si>
  <si>
    <t>Amper</t>
  </si>
  <si>
    <t>Ω</t>
  </si>
  <si>
    <t>Watt</t>
  </si>
  <si>
    <t>Watt/m</t>
  </si>
  <si>
    <t>Potenza di picco dei pannelli:</t>
  </si>
  <si>
    <t>Wp</t>
  </si>
  <si>
    <t>Volt</t>
  </si>
  <si>
    <t>%</t>
  </si>
  <si>
    <t>Lunghezza del Cavo (Totale):</t>
  </si>
  <si>
    <t>Corrente</t>
  </si>
  <si>
    <t>% Corrente</t>
  </si>
  <si>
    <t>Potenza Totale Persa</t>
  </si>
  <si>
    <t>Resistenza equivalente del Cavo:</t>
  </si>
  <si>
    <t>Potenza totale dissipata sul cavo:</t>
  </si>
  <si>
    <t>Perdita di efficienza dell'impianto:</t>
  </si>
  <si>
    <t>Foglio per il calcolo della sezione del cavo da utilizzare per il collegamento Pannelli - Regolatore di Carica (o Inverter)</t>
  </si>
  <si>
    <t>Sezione minima consigliata del cavo, maggiore di: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</si>
</sst>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1" fillId="3" borderId="0" xfId="0" applyFont="1" applyFill="1"/>
    <xf numFmtId="2" fontId="1" fillId="3" borderId="0" xfId="0" applyNumberFormat="1" applyFont="1" applyFill="1"/>
    <xf numFmtId="0" fontId="3" fillId="0" borderId="0" xfId="0" applyFont="1"/>
    <xf numFmtId="9" fontId="3" fillId="0" borderId="0" xfId="0" applyNumberFormat="1" applyFont="1"/>
    <xf numFmtId="2" fontId="3" fillId="0" borderId="0" xfId="0" applyNumberFormat="1" applyFont="1"/>
    <xf numFmtId="3" fontId="3" fillId="0" borderId="0" xfId="0" applyNumberFormat="1" applyFont="1"/>
    <xf numFmtId="3" fontId="1" fillId="4" borderId="0" xfId="0" applyNumberFormat="1" applyFont="1" applyFill="1" applyProtection="1">
      <protection locked="0"/>
    </xf>
    <xf numFmtId="4" fontId="1" fillId="4" borderId="0" xfId="0" applyNumberFormat="1" applyFont="1" applyFill="1" applyProtection="1">
      <protection locked="0"/>
    </xf>
    <xf numFmtId="0" fontId="4" fillId="2" borderId="0" xfId="0" applyFont="1" applyFill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Andamento Corrente / Potenza dissipata su Cavo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Corrente</c:v>
          </c:tx>
          <c:marker>
            <c:symbol val="none"/>
          </c:marker>
          <c:cat>
            <c:numRef>
              <c:f>Foglio1!$B$17:$B$27</c:f>
              <c:numCache>
                <c:formatCode>0%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Foglio1!$C$17:$C$27</c:f>
              <c:numCache>
                <c:formatCode>General</c:formatCode>
                <c:ptCount val="11"/>
                <c:pt idx="0">
                  <c:v>2.7755575615628914E-16</c:v>
                </c:pt>
                <c:pt idx="1">
                  <c:v>0.2080000000000003</c:v>
                </c:pt>
                <c:pt idx="2">
                  <c:v>0.41600000000000031</c:v>
                </c:pt>
                <c:pt idx="3">
                  <c:v>0.62400000000000033</c:v>
                </c:pt>
                <c:pt idx="4">
                  <c:v>0.83200000000000029</c:v>
                </c:pt>
                <c:pt idx="5">
                  <c:v>1.0400000000000003</c:v>
                </c:pt>
                <c:pt idx="6">
                  <c:v>1.2480000000000002</c:v>
                </c:pt>
                <c:pt idx="7">
                  <c:v>1.4560000000000002</c:v>
                </c:pt>
                <c:pt idx="8">
                  <c:v>1.6640000000000001</c:v>
                </c:pt>
                <c:pt idx="9">
                  <c:v>1.8720000000000001</c:v>
                </c:pt>
                <c:pt idx="10" formatCode="#,##0">
                  <c:v>2.08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A8-4832-8B1C-CE6A76F678DC}"/>
            </c:ext>
          </c:extLst>
        </c:ser>
        <c:ser>
          <c:idx val="1"/>
          <c:order val="1"/>
          <c:tx>
            <c:v>Potenza Persa sul Cavo</c:v>
          </c:tx>
          <c:marker>
            <c:symbol val="none"/>
          </c:marker>
          <c:cat>
            <c:numRef>
              <c:f>Foglio1!$B$17:$B$27</c:f>
              <c:numCache>
                <c:formatCode>0%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Foglio1!$D$17:$D$27</c:f>
              <c:numCache>
                <c:formatCode>0.00</c:formatCode>
                <c:ptCount val="11"/>
                <c:pt idx="0">
                  <c:v>7.4202228897351418E-32</c:v>
                </c:pt>
                <c:pt idx="1">
                  <c:v>4.1671884800000114E-2</c:v>
                </c:pt>
                <c:pt idx="2">
                  <c:v>0.16668753920000026</c:v>
                </c:pt>
                <c:pt idx="3">
                  <c:v>0.37504696320000036</c:v>
                </c:pt>
                <c:pt idx="4">
                  <c:v>0.66675015680000049</c:v>
                </c:pt>
                <c:pt idx="5">
                  <c:v>1.0417971200000005</c:v>
                </c:pt>
                <c:pt idx="6">
                  <c:v>1.5001878528000003</c:v>
                </c:pt>
                <c:pt idx="7">
                  <c:v>2.0419223552000005</c:v>
                </c:pt>
                <c:pt idx="8">
                  <c:v>2.6670006272000002</c:v>
                </c:pt>
                <c:pt idx="9">
                  <c:v>3.3754226688000002</c:v>
                </c:pt>
                <c:pt idx="10">
                  <c:v>4.1671884800000001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A8-4832-8B1C-CE6A76F678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6704512"/>
        <c:axId val="81495744"/>
      </c:lineChart>
      <c:catAx>
        <c:axId val="96704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Variazioni</a:t>
                </a:r>
                <a:r>
                  <a:rPr lang="it-IT" baseline="0"/>
                  <a:t> della c</a:t>
                </a:r>
                <a:r>
                  <a:rPr lang="it-IT"/>
                  <a:t>orrente nel cavo, da 0 a 100%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81495744"/>
        <c:crosses val="autoZero"/>
        <c:auto val="1"/>
        <c:lblAlgn val="ctr"/>
        <c:lblOffset val="100"/>
        <c:noMultiLvlLbl val="0"/>
      </c:catAx>
      <c:valAx>
        <c:axId val="814957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it-IT"/>
                  <a:t>Corrente in A / Potenza in W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670451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9</xdr:row>
      <xdr:rowOff>142874</xdr:rowOff>
    </xdr:from>
    <xdr:to>
      <xdr:col>8</xdr:col>
      <xdr:colOff>161924</xdr:colOff>
      <xdr:row>33</xdr:row>
      <xdr:rowOff>19049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activeCell="G8" sqref="G8"/>
    </sheetView>
  </sheetViews>
  <sheetFormatPr defaultRowHeight="15" x14ac:dyDescent="0.25"/>
  <cols>
    <col min="1" max="1" width="27.42578125" bestFit="1" customWidth="1"/>
    <col min="6" max="6" width="45.28515625" bestFit="1" customWidth="1"/>
    <col min="7" max="7" width="10.5703125" bestFit="1" customWidth="1"/>
    <col min="10" max="10" width="11.5703125" customWidth="1"/>
    <col min="11" max="11" width="11.28515625" customWidth="1"/>
    <col min="12" max="12" width="10.42578125" customWidth="1"/>
  </cols>
  <sheetData>
    <row r="1" spans="1:8" ht="18.75" x14ac:dyDescent="0.3">
      <c r="A1" s="10" t="s">
        <v>21</v>
      </c>
      <c r="B1" s="10"/>
      <c r="C1" s="10"/>
      <c r="D1" s="10"/>
      <c r="E1" s="10"/>
      <c r="F1" s="10"/>
      <c r="G1" s="10"/>
      <c r="H1" s="10"/>
    </row>
    <row r="3" spans="1:8" x14ac:dyDescent="0.25">
      <c r="A3" t="s">
        <v>14</v>
      </c>
      <c r="B3" s="9">
        <v>140</v>
      </c>
      <c r="C3" t="s">
        <v>0</v>
      </c>
      <c r="F3" t="s">
        <v>18</v>
      </c>
      <c r="G3" s="2">
        <f>0.0172*B3/B4</f>
        <v>0.96319999999999995</v>
      </c>
      <c r="H3" t="s">
        <v>7</v>
      </c>
    </row>
    <row r="4" spans="1:8" x14ac:dyDescent="0.25">
      <c r="A4" t="s">
        <v>1</v>
      </c>
      <c r="B4" s="9">
        <v>2.5</v>
      </c>
      <c r="C4" t="s">
        <v>2</v>
      </c>
      <c r="F4" t="s">
        <v>3</v>
      </c>
      <c r="G4" s="3">
        <f>G3*B5</f>
        <v>2.0034559999999999</v>
      </c>
      <c r="H4" t="s">
        <v>12</v>
      </c>
    </row>
    <row r="5" spans="1:8" x14ac:dyDescent="0.25">
      <c r="A5" t="s">
        <v>5</v>
      </c>
      <c r="B5" s="9">
        <v>2.08</v>
      </c>
      <c r="C5" t="s">
        <v>6</v>
      </c>
      <c r="F5" t="s">
        <v>19</v>
      </c>
      <c r="G5" s="3">
        <f>G4*B5</f>
        <v>4.1671884800000001</v>
      </c>
      <c r="H5" t="s">
        <v>8</v>
      </c>
    </row>
    <row r="6" spans="1:8" x14ac:dyDescent="0.25">
      <c r="A6" t="s">
        <v>10</v>
      </c>
      <c r="B6" s="8">
        <v>500</v>
      </c>
      <c r="C6" t="s">
        <v>11</v>
      </c>
      <c r="F6" t="s">
        <v>4</v>
      </c>
      <c r="G6" s="3">
        <f>G5/B3</f>
        <v>2.9765632E-2</v>
      </c>
      <c r="H6" t="s">
        <v>9</v>
      </c>
    </row>
    <row r="7" spans="1:8" x14ac:dyDescent="0.25">
      <c r="F7" t="s">
        <v>20</v>
      </c>
      <c r="G7" s="3">
        <f>G5*100/B6</f>
        <v>0.83343769599999995</v>
      </c>
      <c r="H7" t="s">
        <v>13</v>
      </c>
    </row>
    <row r="8" spans="1:8" x14ac:dyDescent="0.25">
      <c r="F8" t="s">
        <v>22</v>
      </c>
      <c r="G8" s="3">
        <f>CEILING(0.0172*B3*B5,1)</f>
        <v>6</v>
      </c>
      <c r="H8" t="s">
        <v>2</v>
      </c>
    </row>
    <row r="9" spans="1:8" ht="17.25" x14ac:dyDescent="0.25">
      <c r="B9" s="1"/>
    </row>
    <row r="16" spans="1:8" x14ac:dyDescent="0.25">
      <c r="B16" s="4" t="s">
        <v>16</v>
      </c>
      <c r="C16" s="4" t="s">
        <v>15</v>
      </c>
      <c r="D16" s="4" t="s">
        <v>17</v>
      </c>
    </row>
    <row r="17" spans="2:4" x14ac:dyDescent="0.25">
      <c r="B17" s="5">
        <v>0</v>
      </c>
      <c r="C17" s="4">
        <f t="shared" ref="C17:C26" si="0">C18-C$27*10/100</f>
        <v>2.7755575615628914E-16</v>
      </c>
      <c r="D17" s="6">
        <f t="shared" ref="D17:D27" si="1">G$3*C17*C17</f>
        <v>7.4202228897351418E-32</v>
      </c>
    </row>
    <row r="18" spans="2:4" x14ac:dyDescent="0.25">
      <c r="B18" s="5">
        <v>0.1</v>
      </c>
      <c r="C18" s="4">
        <f t="shared" si="0"/>
        <v>0.2080000000000003</v>
      </c>
      <c r="D18" s="6">
        <f t="shared" si="1"/>
        <v>4.1671884800000114E-2</v>
      </c>
    </row>
    <row r="19" spans="2:4" x14ac:dyDescent="0.25">
      <c r="B19" s="5">
        <v>0.2</v>
      </c>
      <c r="C19" s="4">
        <f t="shared" si="0"/>
        <v>0.41600000000000031</v>
      </c>
      <c r="D19" s="6">
        <f t="shared" si="1"/>
        <v>0.16668753920000026</v>
      </c>
    </row>
    <row r="20" spans="2:4" x14ac:dyDescent="0.25">
      <c r="B20" s="5">
        <v>0.3</v>
      </c>
      <c r="C20" s="4">
        <f t="shared" si="0"/>
        <v>0.62400000000000033</v>
      </c>
      <c r="D20" s="6">
        <f t="shared" si="1"/>
        <v>0.37504696320000036</v>
      </c>
    </row>
    <row r="21" spans="2:4" x14ac:dyDescent="0.25">
      <c r="B21" s="5">
        <v>0.4</v>
      </c>
      <c r="C21" s="4">
        <f t="shared" si="0"/>
        <v>0.83200000000000029</v>
      </c>
      <c r="D21" s="6">
        <f t="shared" si="1"/>
        <v>0.66675015680000049</v>
      </c>
    </row>
    <row r="22" spans="2:4" x14ac:dyDescent="0.25">
      <c r="B22" s="5">
        <v>0.5</v>
      </c>
      <c r="C22" s="4">
        <f t="shared" si="0"/>
        <v>1.0400000000000003</v>
      </c>
      <c r="D22" s="6">
        <f t="shared" si="1"/>
        <v>1.0417971200000005</v>
      </c>
    </row>
    <row r="23" spans="2:4" x14ac:dyDescent="0.25">
      <c r="B23" s="5">
        <v>0.6</v>
      </c>
      <c r="C23" s="4">
        <f t="shared" si="0"/>
        <v>1.2480000000000002</v>
      </c>
      <c r="D23" s="6">
        <f t="shared" si="1"/>
        <v>1.5001878528000003</v>
      </c>
    </row>
    <row r="24" spans="2:4" x14ac:dyDescent="0.25">
      <c r="B24" s="5">
        <v>0.7</v>
      </c>
      <c r="C24" s="4">
        <f t="shared" si="0"/>
        <v>1.4560000000000002</v>
      </c>
      <c r="D24" s="6">
        <f t="shared" si="1"/>
        <v>2.0419223552000005</v>
      </c>
    </row>
    <row r="25" spans="2:4" x14ac:dyDescent="0.25">
      <c r="B25" s="5">
        <v>0.8</v>
      </c>
      <c r="C25" s="4">
        <f t="shared" si="0"/>
        <v>1.6640000000000001</v>
      </c>
      <c r="D25" s="6">
        <f t="shared" si="1"/>
        <v>2.6670006272000002</v>
      </c>
    </row>
    <row r="26" spans="2:4" x14ac:dyDescent="0.25">
      <c r="B26" s="5">
        <v>0.9</v>
      </c>
      <c r="C26" s="4">
        <f t="shared" si="0"/>
        <v>1.8720000000000001</v>
      </c>
      <c r="D26" s="6">
        <f t="shared" si="1"/>
        <v>3.3754226688000002</v>
      </c>
    </row>
    <row r="27" spans="2:4" x14ac:dyDescent="0.25">
      <c r="B27" s="5">
        <v>1</v>
      </c>
      <c r="C27" s="7">
        <f>B5</f>
        <v>2.08</v>
      </c>
      <c r="D27" s="6">
        <f t="shared" si="1"/>
        <v>4.1671884800000001</v>
      </c>
    </row>
  </sheetData>
  <sheetProtection sheet="1" objects="1" scenarios="1"/>
  <mergeCells count="1">
    <mergeCell ref="A1:H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EGS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Eligio Greco</dc:creator>
  <cp:lastModifiedBy>Eligio Greco</cp:lastModifiedBy>
  <dcterms:created xsi:type="dcterms:W3CDTF">2015-08-04T10:37:57Z</dcterms:created>
  <dcterms:modified xsi:type="dcterms:W3CDTF">2016-05-02T10:14:21Z</dcterms:modified>
</cp:coreProperties>
</file>