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U\Desktop\EOLICO\"/>
    </mc:Choice>
  </mc:AlternateContent>
  <bookViews>
    <workbookView xWindow="0" yWindow="0" windowWidth="20490" windowHeight="834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 s="1"/>
  <c r="D29" i="1"/>
  <c r="D20" i="1"/>
  <c r="E20" i="1"/>
  <c r="E35" i="1" l="1"/>
  <c r="E31" i="1"/>
  <c r="M3" i="1"/>
  <c r="N3" i="1" s="1"/>
  <c r="E21" i="1"/>
  <c r="D23" i="1"/>
  <c r="M13" i="1"/>
  <c r="M15" i="1" s="1"/>
  <c r="L13" i="1"/>
  <c r="L18" i="1" s="1"/>
  <c r="F9" i="1"/>
  <c r="L8" i="1"/>
  <c r="F8" i="1"/>
  <c r="E13" i="1" s="1"/>
  <c r="L7" i="1"/>
  <c r="L6" i="1"/>
  <c r="L5" i="1"/>
  <c r="L4" i="1"/>
  <c r="D22" i="1" l="1"/>
  <c r="L17" i="1"/>
  <c r="E22" i="1"/>
  <c r="D33" i="1"/>
  <c r="D34" i="1"/>
  <c r="D30" i="1"/>
  <c r="H30" i="1" s="1"/>
  <c r="F29" i="1" s="1"/>
  <c r="D31" i="1"/>
  <c r="H31" i="1" s="1"/>
  <c r="G29" i="1" s="1"/>
  <c r="G34" i="1" s="1"/>
  <c r="D32" i="1"/>
  <c r="F13" i="1"/>
  <c r="E26" i="1"/>
  <c r="M5" i="1"/>
  <c r="P5" i="1" s="1"/>
  <c r="N9" i="1"/>
  <c r="N7" i="1"/>
  <c r="P7" i="1" s="1"/>
  <c r="N6" i="1"/>
  <c r="P6" i="1" s="1"/>
  <c r="O3" i="1"/>
  <c r="O8" i="1" s="1"/>
  <c r="P8" i="1" s="1"/>
  <c r="F10" i="1"/>
  <c r="L14" i="1"/>
  <c r="D21" i="1"/>
  <c r="H21" i="1" s="1"/>
  <c r="F20" i="1" s="1"/>
  <c r="D25" i="1"/>
  <c r="M4" i="1"/>
  <c r="P4" i="1" s="1"/>
  <c r="M9" i="1"/>
  <c r="F11" i="1"/>
  <c r="M14" i="1"/>
  <c r="L15" i="1"/>
  <c r="P15" i="1" s="1"/>
  <c r="O13" i="1" s="1"/>
  <c r="O18" i="1" s="1"/>
  <c r="P18" i="1" s="1"/>
  <c r="M19" i="1"/>
  <c r="D24" i="1"/>
  <c r="L16" i="1"/>
  <c r="F35" i="1" l="1"/>
  <c r="H35" i="1" s="1"/>
  <c r="F32" i="1"/>
  <c r="H32" i="1" s="1"/>
  <c r="F33" i="1"/>
  <c r="H33" i="1" s="1"/>
  <c r="H34" i="1"/>
  <c r="H22" i="1"/>
  <c r="G20" i="1" s="1"/>
  <c r="G25" i="1" s="1"/>
  <c r="H25" i="1" s="1"/>
  <c r="P9" i="1"/>
  <c r="F24" i="1"/>
  <c r="H24" i="1" s="1"/>
  <c r="F26" i="1"/>
  <c r="H26" i="1" s="1"/>
  <c r="F23" i="1"/>
  <c r="H23" i="1" s="1"/>
  <c r="P14" i="1"/>
  <c r="N13" i="1" s="1"/>
  <c r="F15" i="1"/>
  <c r="F17" i="1" s="1"/>
  <c r="E15" i="1"/>
  <c r="F16" i="1" l="1"/>
  <c r="N19" i="1"/>
  <c r="P19" i="1" s="1"/>
  <c r="N17" i="1"/>
  <c r="P17" i="1" s="1"/>
  <c r="N16" i="1"/>
  <c r="P16" i="1" s="1"/>
  <c r="E17" i="1"/>
  <c r="E16" i="1"/>
</calcChain>
</file>

<file path=xl/sharedStrings.xml><?xml version="1.0" encoding="utf-8"?>
<sst xmlns="http://schemas.openxmlformats.org/spreadsheetml/2006/main" count="71" uniqueCount="36">
  <si>
    <t>Valori effetivi misurati con RPM</t>
  </si>
  <si>
    <t>DCV                 3 fase  Y</t>
  </si>
  <si>
    <t>DCV                 3 fase   Δ</t>
  </si>
  <si>
    <t>ACV                  1 fase</t>
  </si>
  <si>
    <t>ACV                  2 fase</t>
  </si>
  <si>
    <t>R Ω/1 fase</t>
  </si>
  <si>
    <t>R Ω/1 bobina</t>
  </si>
  <si>
    <t>VALORI con 310 RPM             3 fase Y -  DCV</t>
  </si>
  <si>
    <t>V</t>
  </si>
  <si>
    <t>R</t>
  </si>
  <si>
    <t>A</t>
  </si>
  <si>
    <t>W</t>
  </si>
  <si>
    <t>=</t>
  </si>
  <si>
    <t>V:R=A</t>
  </si>
  <si>
    <t>(VxV):R=W</t>
  </si>
  <si>
    <t>VxA=W</t>
  </si>
  <si>
    <t>V:A=R</t>
  </si>
  <si>
    <t>Le bobine erogano a 310 RPM (ACV)</t>
  </si>
  <si>
    <t>Tensione V/1 fase</t>
  </si>
  <si>
    <t>(VxV):W=R</t>
  </si>
  <si>
    <t>Resistenza Ω/1 fase</t>
  </si>
  <si>
    <t>RxA=V</t>
  </si>
  <si>
    <t>Intensità A/1 fase</t>
  </si>
  <si>
    <t>Potenza (VxA) in W (1 fase)</t>
  </si>
  <si>
    <t>Il rapporto fra  V &amp; A (trifase Y ori  Δ)  = 1,732 (radice di 3)</t>
  </si>
  <si>
    <t>V (trif  Y)</t>
  </si>
  <si>
    <t>V (trif  Δ)</t>
  </si>
  <si>
    <t>VALORI con  310 RPM             3 fase Δ - DCV</t>
  </si>
  <si>
    <t>A (trif  Y)</t>
  </si>
  <si>
    <t>A (trif  Δ)</t>
  </si>
  <si>
    <t>Potenza totale stimata per trifase in W</t>
  </si>
  <si>
    <t>Resistenza totale circuito: (V:A=R)</t>
  </si>
  <si>
    <t>VALORI con   310 RPM                                    1 fase ACV</t>
  </si>
  <si>
    <t>20,45x1,732</t>
  </si>
  <si>
    <t>=35,42w</t>
  </si>
  <si>
    <t>VALORI con   310 RPM                                    2 fase (Y)  ACV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</si>
</sst>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C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 applyProtection="1">
      <alignment horizontal="right" vertical="center" wrapText="1"/>
      <protection locked="0"/>
    </xf>
    <xf numFmtId="2" fontId="7" fillId="4" borderId="1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6" fillId="3" borderId="21" xfId="0" applyNumberFormat="1" applyFont="1" applyFill="1" applyBorder="1" applyAlignment="1" applyProtection="1">
      <alignment horizontal="right" vertical="center" wrapText="1"/>
      <protection locked="0"/>
    </xf>
    <xf numFmtId="2" fontId="2" fillId="6" borderId="21" xfId="0" applyNumberFormat="1" applyFont="1" applyFill="1" applyBorder="1" applyAlignment="1">
      <alignment horizontal="right" vertical="center"/>
    </xf>
    <xf numFmtId="2" fontId="6" fillId="3" borderId="24" xfId="0" applyNumberFormat="1" applyFont="1" applyFill="1" applyBorder="1" applyAlignment="1" applyProtection="1">
      <alignment horizontal="right" vertical="center" wrapText="1"/>
      <protection locked="0"/>
    </xf>
    <xf numFmtId="2" fontId="2" fillId="6" borderId="24" xfId="0" applyNumberFormat="1" applyFont="1" applyFill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9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10" fillId="7" borderId="2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24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2" fontId="12" fillId="4" borderId="36" xfId="0" applyNumberFormat="1" applyFont="1" applyFill="1" applyBorder="1" applyAlignment="1" applyProtection="1">
      <alignment horizontal="center" vertical="center"/>
      <protection locked="0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164" fontId="3" fillId="3" borderId="45" xfId="0" applyNumberFormat="1" applyFont="1" applyFill="1" applyBorder="1" applyAlignment="1">
      <alignment horizontal="center" vertical="center"/>
    </xf>
    <xf numFmtId="164" fontId="3" fillId="3" borderId="46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2" fontId="3" fillId="6" borderId="14" xfId="0" applyNumberFormat="1" applyFont="1" applyFill="1" applyBorder="1" applyAlignment="1">
      <alignment horizontal="center" vertical="center"/>
    </xf>
    <xf numFmtId="2" fontId="3" fillId="6" borderId="15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49" fontId="1" fillId="12" borderId="0" xfId="0" applyNumberFormat="1" applyFont="1" applyFill="1"/>
    <xf numFmtId="0" fontId="0" fillId="13" borderId="0" xfId="0" applyFill="1"/>
    <xf numFmtId="0" fontId="3" fillId="9" borderId="53" xfId="0" applyFont="1" applyFill="1" applyBorder="1" applyAlignment="1">
      <alignment horizontal="center" vertical="center"/>
    </xf>
    <xf numFmtId="0" fontId="3" fillId="9" borderId="54" xfId="0" applyFont="1" applyFill="1" applyBorder="1" applyAlignment="1">
      <alignment horizontal="center" vertical="center"/>
    </xf>
    <xf numFmtId="1" fontId="10" fillId="11" borderId="21" xfId="0" applyNumberFormat="1" applyFont="1" applyFill="1" applyBorder="1" applyAlignment="1">
      <alignment horizontal="center" vertical="center"/>
    </xf>
    <xf numFmtId="1" fontId="10" fillId="11" borderId="34" xfId="0" applyNumberFormat="1" applyFont="1" applyFill="1" applyBorder="1" applyAlignment="1">
      <alignment horizontal="center" vertical="center"/>
    </xf>
    <xf numFmtId="2" fontId="2" fillId="12" borderId="52" xfId="0" applyNumberFormat="1" applyFont="1" applyFill="1" applyBorder="1" applyAlignment="1">
      <alignment horizontal="center" vertical="center"/>
    </xf>
    <xf numFmtId="2" fontId="6" fillId="3" borderId="55" xfId="0" applyNumberFormat="1" applyFont="1" applyFill="1" applyBorder="1" applyAlignment="1" applyProtection="1">
      <alignment horizontal="right" vertical="center" wrapText="1"/>
      <protection locked="0"/>
    </xf>
    <xf numFmtId="2" fontId="7" fillId="4" borderId="51" xfId="0" applyNumberFormat="1" applyFont="1" applyFill="1" applyBorder="1" applyAlignment="1" applyProtection="1">
      <alignment horizontal="right" vertical="center" wrapText="1"/>
      <protection locked="0"/>
    </xf>
    <xf numFmtId="2" fontId="7" fillId="12" borderId="52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10" borderId="47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</xdr:colOff>
      <xdr:row>21</xdr:row>
      <xdr:rowOff>31749</xdr:rowOff>
    </xdr:from>
    <xdr:to>
      <xdr:col>8</xdr:col>
      <xdr:colOff>254001</xdr:colOff>
      <xdr:row>22</xdr:row>
      <xdr:rowOff>8380</xdr:rowOff>
    </xdr:to>
    <xdr:sp macro="" textlink="">
      <xdr:nvSpPr>
        <xdr:cNvPr id="2" name="Freccia a sinistra 1"/>
        <xdr:cNvSpPr/>
      </xdr:nvSpPr>
      <xdr:spPr>
        <a:xfrm>
          <a:off x="6327775" y="4251324"/>
          <a:ext cx="222251" cy="167131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topLeftCell="A13" zoomScale="90" zoomScaleNormal="90" workbookViewId="0">
      <selection activeCell="M34" sqref="M34"/>
    </sheetView>
  </sheetViews>
  <sheetFormatPr defaultRowHeight="15" x14ac:dyDescent="0.25"/>
  <cols>
    <col min="1" max="1" width="2.28515625" customWidth="1"/>
    <col min="2" max="2" width="18.42578125" customWidth="1"/>
    <col min="3" max="8" width="12.28515625" customWidth="1"/>
    <col min="9" max="9" width="4.42578125" customWidth="1"/>
    <col min="10" max="11" width="10.28515625" customWidth="1"/>
    <col min="12" max="15" width="10" customWidth="1"/>
  </cols>
  <sheetData>
    <row r="1" spans="2:16" ht="15.75" thickBot="1" x14ac:dyDescent="0.3">
      <c r="I1" s="31"/>
    </row>
    <row r="2" spans="2:16" ht="15.75" customHeight="1" thickTop="1" thickBot="1" x14ac:dyDescent="0.3">
      <c r="B2" s="42" t="s">
        <v>0</v>
      </c>
      <c r="C2" s="44" t="s">
        <v>1</v>
      </c>
      <c r="D2" s="44" t="s">
        <v>2</v>
      </c>
      <c r="E2" s="44" t="s">
        <v>3</v>
      </c>
      <c r="F2" s="44" t="s">
        <v>4</v>
      </c>
      <c r="G2" s="44" t="s">
        <v>5</v>
      </c>
      <c r="H2" s="46" t="s">
        <v>6</v>
      </c>
      <c r="I2" s="31"/>
      <c r="J2" s="48" t="s">
        <v>7</v>
      </c>
      <c r="K2" s="49"/>
      <c r="L2" s="1" t="s">
        <v>8</v>
      </c>
      <c r="M2" s="1" t="s">
        <v>9</v>
      </c>
      <c r="N2" s="1" t="s">
        <v>10</v>
      </c>
      <c r="O2" s="2" t="s">
        <v>11</v>
      </c>
      <c r="P2" s="52" t="s">
        <v>12</v>
      </c>
    </row>
    <row r="3" spans="2:16" ht="15.75" thickBot="1" x14ac:dyDescent="0.3">
      <c r="B3" s="43"/>
      <c r="C3" s="45"/>
      <c r="D3" s="45"/>
      <c r="E3" s="45"/>
      <c r="F3" s="45"/>
      <c r="G3" s="45"/>
      <c r="H3" s="47"/>
      <c r="I3" s="31"/>
      <c r="J3" s="50"/>
      <c r="K3" s="51"/>
      <c r="L3" s="3">
        <v>38</v>
      </c>
      <c r="M3" s="37">
        <f>G4*3</f>
        <v>41.400000000000006</v>
      </c>
      <c r="N3" s="39">
        <f>L3/M3</f>
        <v>0.91787439613526556</v>
      </c>
      <c r="O3" s="38">
        <f>L3*N3</f>
        <v>34.879227053140092</v>
      </c>
      <c r="P3" s="53"/>
    </row>
    <row r="4" spans="2:16" x14ac:dyDescent="0.25">
      <c r="B4" s="5">
        <v>310</v>
      </c>
      <c r="C4" s="6">
        <v>38</v>
      </c>
      <c r="D4" s="6">
        <v>22</v>
      </c>
      <c r="E4" s="6">
        <v>16.8</v>
      </c>
      <c r="F4" s="6">
        <v>29.1</v>
      </c>
      <c r="G4" s="6">
        <v>13.8</v>
      </c>
      <c r="H4" s="7">
        <v>6.9</v>
      </c>
      <c r="I4" s="31"/>
      <c r="J4" s="54" t="s">
        <v>13</v>
      </c>
      <c r="K4" s="55"/>
      <c r="L4" s="8">
        <f>L3</f>
        <v>38</v>
      </c>
      <c r="M4" s="8">
        <f>M3</f>
        <v>41.400000000000006</v>
      </c>
      <c r="P4" s="9">
        <f>L4/M4</f>
        <v>0.91787439613526556</v>
      </c>
    </row>
    <row r="5" spans="2:16" x14ac:dyDescent="0.25">
      <c r="B5" s="5">
        <v>1085</v>
      </c>
      <c r="C5" s="6">
        <v>133</v>
      </c>
      <c r="D5" s="6">
        <v>77</v>
      </c>
      <c r="E5" s="6">
        <v>56</v>
      </c>
      <c r="F5" s="6">
        <v>101</v>
      </c>
      <c r="G5" s="6">
        <v>13.8</v>
      </c>
      <c r="H5" s="7">
        <v>6.9</v>
      </c>
      <c r="I5" s="31"/>
      <c r="J5" s="40" t="s">
        <v>14</v>
      </c>
      <c r="K5" s="41"/>
      <c r="L5" s="10">
        <f>L3</f>
        <v>38</v>
      </c>
      <c r="M5" s="10">
        <f>M3</f>
        <v>41.400000000000006</v>
      </c>
      <c r="P5" s="11">
        <f>(L5*L5)/M5</f>
        <v>34.879227053140092</v>
      </c>
    </row>
    <row r="6" spans="2:16" ht="19.5" thickBot="1" x14ac:dyDescent="0.3">
      <c r="B6" s="12"/>
      <c r="C6" s="13"/>
      <c r="D6" s="13"/>
      <c r="E6" s="13"/>
      <c r="F6" s="13"/>
      <c r="G6" s="13"/>
      <c r="H6" s="14"/>
      <c r="I6" s="31"/>
      <c r="J6" s="40" t="s">
        <v>15</v>
      </c>
      <c r="K6" s="41"/>
      <c r="L6" s="10">
        <f>L3</f>
        <v>38</v>
      </c>
      <c r="N6" s="15">
        <f>N3</f>
        <v>0.91787439613526556</v>
      </c>
      <c r="P6" s="16">
        <f>L6*N6</f>
        <v>34.879227053140092</v>
      </c>
    </row>
    <row r="7" spans="2:16" ht="16.5" thickTop="1" thickBot="1" x14ac:dyDescent="0.3">
      <c r="I7" s="31"/>
      <c r="J7" s="40" t="s">
        <v>16</v>
      </c>
      <c r="K7" s="41"/>
      <c r="L7" s="10">
        <f>L3</f>
        <v>38</v>
      </c>
      <c r="N7" s="15">
        <f>N3</f>
        <v>0.91787439613526556</v>
      </c>
      <c r="P7" s="17">
        <f>L7/N7</f>
        <v>41.400000000000006</v>
      </c>
    </row>
    <row r="8" spans="2:16" x14ac:dyDescent="0.25">
      <c r="B8" s="59" t="s">
        <v>17</v>
      </c>
      <c r="C8" s="60"/>
      <c r="D8" s="65" t="s">
        <v>18</v>
      </c>
      <c r="E8" s="66"/>
      <c r="F8" s="18">
        <f>E4</f>
        <v>16.8</v>
      </c>
      <c r="G8" s="67" t="s">
        <v>13</v>
      </c>
      <c r="I8" s="31"/>
      <c r="J8" s="40" t="s">
        <v>19</v>
      </c>
      <c r="K8" s="41"/>
      <c r="L8" s="10">
        <f>L3</f>
        <v>38</v>
      </c>
      <c r="O8" s="15">
        <f>O3</f>
        <v>34.879227053140092</v>
      </c>
      <c r="P8" s="17">
        <f>(L8*L8)/O8</f>
        <v>41.400000000000006</v>
      </c>
    </row>
    <row r="9" spans="2:16" ht="15.75" thickBot="1" x14ac:dyDescent="0.3">
      <c r="B9" s="61"/>
      <c r="C9" s="62"/>
      <c r="D9" s="69" t="s">
        <v>20</v>
      </c>
      <c r="E9" s="70"/>
      <c r="F9" s="19">
        <f>G4</f>
        <v>13.8</v>
      </c>
      <c r="G9" s="68"/>
      <c r="I9" s="31"/>
      <c r="J9" s="40" t="s">
        <v>21</v>
      </c>
      <c r="K9" s="41"/>
      <c r="M9" s="10">
        <f>M3</f>
        <v>41.400000000000006</v>
      </c>
      <c r="N9" s="15">
        <f>N3</f>
        <v>0.91787439613526556</v>
      </c>
      <c r="P9" s="10">
        <f>M9*N9</f>
        <v>38</v>
      </c>
    </row>
    <row r="10" spans="2:16" x14ac:dyDescent="0.25">
      <c r="B10" s="61"/>
      <c r="C10" s="62"/>
      <c r="D10" s="69" t="s">
        <v>22</v>
      </c>
      <c r="E10" s="70"/>
      <c r="F10" s="20">
        <f>F8/F9</f>
        <v>1.2173913043478262</v>
      </c>
      <c r="I10" s="31"/>
    </row>
    <row r="11" spans="2:16" ht="15.75" thickBot="1" x14ac:dyDescent="0.3">
      <c r="B11" s="63"/>
      <c r="C11" s="64"/>
      <c r="D11" s="69" t="s">
        <v>23</v>
      </c>
      <c r="E11" s="70"/>
      <c r="F11" s="20">
        <f>F8*F10</f>
        <v>20.452173913043481</v>
      </c>
      <c r="I11" s="31"/>
    </row>
    <row r="12" spans="2:16" ht="15.75" thickBot="1" x14ac:dyDescent="0.3">
      <c r="B12" s="71" t="s">
        <v>24</v>
      </c>
      <c r="C12" s="72"/>
      <c r="D12" s="73"/>
      <c r="E12" s="21" t="s">
        <v>25</v>
      </c>
      <c r="F12" s="22" t="s">
        <v>26</v>
      </c>
      <c r="I12" s="31"/>
      <c r="J12" s="48" t="s">
        <v>27</v>
      </c>
      <c r="K12" s="49"/>
      <c r="L12" s="1" t="s">
        <v>8</v>
      </c>
      <c r="M12" s="1" t="s">
        <v>9</v>
      </c>
      <c r="N12" s="1" t="s">
        <v>10</v>
      </c>
      <c r="O12" s="2" t="s">
        <v>11</v>
      </c>
      <c r="P12" s="52" t="s">
        <v>12</v>
      </c>
    </row>
    <row r="13" spans="2:16" ht="15.75" thickBot="1" x14ac:dyDescent="0.3">
      <c r="B13" s="74"/>
      <c r="C13" s="75"/>
      <c r="D13" s="76"/>
      <c r="E13" s="23">
        <f>F8*1.732</f>
        <v>29.0976</v>
      </c>
      <c r="F13" s="24">
        <f>F8</f>
        <v>16.8</v>
      </c>
      <c r="I13" s="31"/>
      <c r="J13" s="50"/>
      <c r="K13" s="51"/>
      <c r="L13" s="3">
        <f>D4</f>
        <v>22</v>
      </c>
      <c r="M13" s="37">
        <f>G4</f>
        <v>13.8</v>
      </c>
      <c r="N13" s="39">
        <f>P14</f>
        <v>1.5942028985507246</v>
      </c>
      <c r="O13" s="38">
        <f>P15</f>
        <v>35.072463768115938</v>
      </c>
      <c r="P13" s="53"/>
    </row>
    <row r="14" spans="2:16" ht="15.75" thickBot="1" x14ac:dyDescent="0.3">
      <c r="B14" s="74"/>
      <c r="C14" s="75"/>
      <c r="D14" s="76"/>
      <c r="E14" s="32" t="s">
        <v>28</v>
      </c>
      <c r="F14" s="33" t="s">
        <v>29</v>
      </c>
      <c r="I14" s="31"/>
      <c r="J14" s="54" t="s">
        <v>13</v>
      </c>
      <c r="K14" s="55"/>
      <c r="L14" s="8">
        <f>L13</f>
        <v>22</v>
      </c>
      <c r="M14" s="8">
        <f>M13</f>
        <v>13.8</v>
      </c>
      <c r="P14" s="9">
        <f>L14/M14</f>
        <v>1.5942028985507246</v>
      </c>
    </row>
    <row r="15" spans="2:16" ht="15" customHeight="1" thickBot="1" x14ac:dyDescent="0.3">
      <c r="B15" s="77"/>
      <c r="C15" s="78"/>
      <c r="D15" s="78"/>
      <c r="E15" s="36">
        <f>F10</f>
        <v>1.2173913043478262</v>
      </c>
      <c r="F15" s="36">
        <f>F10*1.732</f>
        <v>2.1085217391304347</v>
      </c>
      <c r="I15" s="31"/>
      <c r="J15" s="40" t="s">
        <v>14</v>
      </c>
      <c r="K15" s="41"/>
      <c r="L15" s="10">
        <f>L13</f>
        <v>22</v>
      </c>
      <c r="M15" s="10">
        <f>M13</f>
        <v>13.8</v>
      </c>
      <c r="P15" s="11">
        <f>(L15*L15)/M15</f>
        <v>35.072463768115938</v>
      </c>
    </row>
    <row r="16" spans="2:16" ht="19.5" thickBot="1" x14ac:dyDescent="0.3">
      <c r="B16" s="56" t="s">
        <v>30</v>
      </c>
      <c r="C16" s="57"/>
      <c r="D16" s="58"/>
      <c r="E16" s="34">
        <f>E13*E15</f>
        <v>35.423165217391308</v>
      </c>
      <c r="F16" s="35">
        <f>F13*F15</f>
        <v>35.423165217391308</v>
      </c>
      <c r="G16" s="25" t="s">
        <v>15</v>
      </c>
      <c r="I16" s="31"/>
      <c r="J16" s="40" t="s">
        <v>15</v>
      </c>
      <c r="K16" s="41"/>
      <c r="L16" s="10">
        <f>L13</f>
        <v>22</v>
      </c>
      <c r="N16" s="15">
        <f>N13</f>
        <v>1.5942028985507246</v>
      </c>
      <c r="P16" s="16">
        <f>L16*N16</f>
        <v>35.072463768115938</v>
      </c>
    </row>
    <row r="17" spans="2:16" ht="15.75" thickBot="1" x14ac:dyDescent="0.3">
      <c r="B17" s="79" t="s">
        <v>31</v>
      </c>
      <c r="C17" s="80"/>
      <c r="D17" s="81"/>
      <c r="E17" s="26">
        <f>E13/E15</f>
        <v>23.901599999999998</v>
      </c>
      <c r="F17" s="27">
        <f>F13/F15</f>
        <v>7.9676674364896076</v>
      </c>
      <c r="I17" s="31"/>
      <c r="J17" s="40" t="s">
        <v>16</v>
      </c>
      <c r="K17" s="41"/>
      <c r="L17" s="10">
        <f>L13</f>
        <v>22</v>
      </c>
      <c r="N17" s="15">
        <f>N13</f>
        <v>1.5942028985507246</v>
      </c>
      <c r="P17" s="17">
        <f>L17/N17</f>
        <v>13.8</v>
      </c>
    </row>
    <row r="18" spans="2:16" ht="15.75" customHeight="1" thickBot="1" x14ac:dyDescent="0.3">
      <c r="I18" s="31"/>
      <c r="J18" s="40" t="s">
        <v>19</v>
      </c>
      <c r="K18" s="41"/>
      <c r="L18" s="10">
        <f>L13</f>
        <v>22</v>
      </c>
      <c r="O18" s="15">
        <f>O13</f>
        <v>35.072463768115938</v>
      </c>
      <c r="P18" s="17">
        <f>(L18*L18)/O18</f>
        <v>13.800000000000002</v>
      </c>
    </row>
    <row r="19" spans="2:16" x14ac:dyDescent="0.25">
      <c r="B19" s="48" t="s">
        <v>32</v>
      </c>
      <c r="C19" s="49"/>
      <c r="D19" s="1" t="s">
        <v>8</v>
      </c>
      <c r="E19" s="1" t="s">
        <v>9</v>
      </c>
      <c r="F19" s="1" t="s">
        <v>10</v>
      </c>
      <c r="G19" s="2" t="s">
        <v>11</v>
      </c>
      <c r="H19" s="52" t="s">
        <v>12</v>
      </c>
      <c r="I19" s="31"/>
      <c r="J19" s="40" t="s">
        <v>21</v>
      </c>
      <c r="K19" s="41"/>
      <c r="M19" s="10">
        <f>M13</f>
        <v>13.8</v>
      </c>
      <c r="N19" s="15">
        <f>N13</f>
        <v>1.5942028985507246</v>
      </c>
      <c r="P19" s="10">
        <f>M19*N19</f>
        <v>22</v>
      </c>
    </row>
    <row r="20" spans="2:16" ht="15.75" thickBot="1" x14ac:dyDescent="0.3">
      <c r="B20" s="50"/>
      <c r="C20" s="51"/>
      <c r="D20" s="3">
        <f>E4</f>
        <v>16.8</v>
      </c>
      <c r="E20" s="3">
        <f>G4</f>
        <v>13.8</v>
      </c>
      <c r="F20" s="4">
        <f>H21</f>
        <v>1.2173913043478262</v>
      </c>
      <c r="G20" s="4">
        <f>H22</f>
        <v>20.452173913043477</v>
      </c>
      <c r="H20" s="53"/>
      <c r="I20" s="31"/>
    </row>
    <row r="21" spans="2:16" ht="15" customHeight="1" x14ac:dyDescent="0.25">
      <c r="B21" s="54" t="s">
        <v>13</v>
      </c>
      <c r="C21" s="55"/>
      <c r="D21" s="8">
        <f>D20</f>
        <v>16.8</v>
      </c>
      <c r="E21" s="8">
        <f>E20</f>
        <v>13.8</v>
      </c>
      <c r="H21" s="9">
        <f>D21/E21</f>
        <v>1.2173913043478262</v>
      </c>
      <c r="I21" s="31"/>
    </row>
    <row r="22" spans="2:16" x14ac:dyDescent="0.25">
      <c r="B22" s="40" t="s">
        <v>14</v>
      </c>
      <c r="C22" s="41"/>
      <c r="D22" s="10">
        <f>D20</f>
        <v>16.8</v>
      </c>
      <c r="E22" s="10">
        <f>E20</f>
        <v>13.8</v>
      </c>
      <c r="H22" s="11">
        <f>(D22*D22)/E22</f>
        <v>20.452173913043477</v>
      </c>
      <c r="I22" s="31"/>
      <c r="J22" s="28" t="s">
        <v>33</v>
      </c>
      <c r="K22" s="30" t="s">
        <v>34</v>
      </c>
    </row>
    <row r="23" spans="2:16" x14ac:dyDescent="0.25">
      <c r="B23" s="40" t="s">
        <v>15</v>
      </c>
      <c r="C23" s="41"/>
      <c r="D23" s="10">
        <f>D20</f>
        <v>16.8</v>
      </c>
      <c r="F23" s="15">
        <f>F20</f>
        <v>1.2173913043478262</v>
      </c>
      <c r="H23" s="17">
        <f>D23*F23</f>
        <v>20.452173913043481</v>
      </c>
      <c r="I23" s="31"/>
    </row>
    <row r="24" spans="2:16" ht="15" customHeight="1" x14ac:dyDescent="0.25">
      <c r="B24" s="40" t="s">
        <v>16</v>
      </c>
      <c r="C24" s="41"/>
      <c r="D24" s="10">
        <f>D20</f>
        <v>16.8</v>
      </c>
      <c r="F24" s="15">
        <f>F20</f>
        <v>1.2173913043478262</v>
      </c>
      <c r="H24" s="17">
        <f>D24/F24</f>
        <v>13.799999999999999</v>
      </c>
      <c r="I24" s="31"/>
    </row>
    <row r="25" spans="2:16" ht="15" customHeight="1" x14ac:dyDescent="0.25">
      <c r="B25" s="40" t="s">
        <v>19</v>
      </c>
      <c r="C25" s="41"/>
      <c r="D25" s="10">
        <f>D20</f>
        <v>16.8</v>
      </c>
      <c r="G25" s="15">
        <f>G20</f>
        <v>20.452173913043477</v>
      </c>
      <c r="H25" s="17">
        <f>(D25*D25)/G25</f>
        <v>13.8</v>
      </c>
      <c r="I25" s="31"/>
    </row>
    <row r="26" spans="2:16" x14ac:dyDescent="0.25">
      <c r="B26" s="40" t="s">
        <v>21</v>
      </c>
      <c r="C26" s="41"/>
      <c r="E26" s="10">
        <f>E20</f>
        <v>13.8</v>
      </c>
      <c r="F26" s="15">
        <f>F20</f>
        <v>1.2173913043478262</v>
      </c>
      <c r="H26" s="10">
        <f>E26*F26</f>
        <v>16.8</v>
      </c>
      <c r="I26" s="31"/>
    </row>
    <row r="27" spans="2:16" ht="15.75" thickBot="1" x14ac:dyDescent="0.3"/>
    <row r="28" spans="2:16" x14ac:dyDescent="0.25">
      <c r="B28" s="48" t="s">
        <v>35</v>
      </c>
      <c r="C28" s="49"/>
      <c r="D28" s="1" t="s">
        <v>8</v>
      </c>
      <c r="E28" s="1" t="s">
        <v>9</v>
      </c>
      <c r="F28" s="1" t="s">
        <v>10</v>
      </c>
      <c r="G28" s="2" t="s">
        <v>11</v>
      </c>
      <c r="H28" s="52" t="s">
        <v>12</v>
      </c>
      <c r="P28" s="29"/>
    </row>
    <row r="29" spans="2:16" ht="15.75" thickBot="1" x14ac:dyDescent="0.3">
      <c r="B29" s="50"/>
      <c r="C29" s="51"/>
      <c r="D29" s="3">
        <f>F4</f>
        <v>29.1</v>
      </c>
      <c r="E29" s="3">
        <f>G4*2</f>
        <v>27.6</v>
      </c>
      <c r="F29" s="4">
        <f>H30</f>
        <v>1.0543478260869565</v>
      </c>
      <c r="G29" s="4">
        <f>H31</f>
        <v>30.681521739130435</v>
      </c>
      <c r="H29" s="53"/>
    </row>
    <row r="30" spans="2:16" ht="15" customHeight="1" x14ac:dyDescent="0.25">
      <c r="B30" s="54" t="s">
        <v>13</v>
      </c>
      <c r="C30" s="55"/>
      <c r="D30" s="8">
        <f>D29</f>
        <v>29.1</v>
      </c>
      <c r="E30" s="8">
        <f>E29</f>
        <v>27.6</v>
      </c>
      <c r="H30" s="9">
        <f>D30/E30</f>
        <v>1.0543478260869565</v>
      </c>
    </row>
    <row r="31" spans="2:16" x14ac:dyDescent="0.25">
      <c r="B31" s="40" t="s">
        <v>14</v>
      </c>
      <c r="C31" s="41"/>
      <c r="D31" s="10">
        <f>D29</f>
        <v>29.1</v>
      </c>
      <c r="E31" s="10">
        <f>E29</f>
        <v>27.6</v>
      </c>
      <c r="H31" s="11">
        <f>(D31*D31)/E31</f>
        <v>30.681521739130435</v>
      </c>
    </row>
    <row r="32" spans="2:16" x14ac:dyDescent="0.25">
      <c r="B32" s="40" t="s">
        <v>15</v>
      </c>
      <c r="C32" s="41"/>
      <c r="D32" s="10">
        <f>D29</f>
        <v>29.1</v>
      </c>
      <c r="F32" s="15">
        <f>F29</f>
        <v>1.0543478260869565</v>
      </c>
      <c r="H32" s="17">
        <f>D32*F32</f>
        <v>30.681521739130435</v>
      </c>
    </row>
    <row r="33" spans="2:8" ht="15" customHeight="1" x14ac:dyDescent="0.25">
      <c r="B33" s="40" t="s">
        <v>16</v>
      </c>
      <c r="C33" s="41"/>
      <c r="D33" s="10">
        <f>D29</f>
        <v>29.1</v>
      </c>
      <c r="F33" s="15">
        <f>F29</f>
        <v>1.0543478260869565</v>
      </c>
      <c r="H33" s="17">
        <f>D33/F33</f>
        <v>27.6</v>
      </c>
    </row>
    <row r="34" spans="2:8" ht="15" customHeight="1" x14ac:dyDescent="0.25">
      <c r="B34" s="40" t="s">
        <v>19</v>
      </c>
      <c r="C34" s="41"/>
      <c r="D34" s="10">
        <f>D29</f>
        <v>29.1</v>
      </c>
      <c r="G34" s="15">
        <f>G29</f>
        <v>30.681521739130435</v>
      </c>
      <c r="H34" s="17">
        <f>(D34*D34)/G34</f>
        <v>27.6</v>
      </c>
    </row>
    <row r="35" spans="2:8" x14ac:dyDescent="0.25">
      <c r="B35" s="40" t="s">
        <v>21</v>
      </c>
      <c r="C35" s="41"/>
      <c r="E35" s="10">
        <f>E29</f>
        <v>27.6</v>
      </c>
      <c r="F35" s="15">
        <f>F29</f>
        <v>1.0543478260869565</v>
      </c>
      <c r="H35" s="10">
        <f>E35*F35</f>
        <v>29.1</v>
      </c>
    </row>
  </sheetData>
  <mergeCells count="48">
    <mergeCell ref="B33:C33"/>
    <mergeCell ref="B34:C34"/>
    <mergeCell ref="B35:C35"/>
    <mergeCell ref="B28:C29"/>
    <mergeCell ref="H28:H29"/>
    <mergeCell ref="B30:C30"/>
    <mergeCell ref="B31:C31"/>
    <mergeCell ref="B32:C32"/>
    <mergeCell ref="P12:P13"/>
    <mergeCell ref="J14:K14"/>
    <mergeCell ref="J15:K15"/>
    <mergeCell ref="B26:C26"/>
    <mergeCell ref="B17:D17"/>
    <mergeCell ref="J17:K17"/>
    <mergeCell ref="J18:K18"/>
    <mergeCell ref="B19:C20"/>
    <mergeCell ref="H19:H20"/>
    <mergeCell ref="J19:K19"/>
    <mergeCell ref="B21:C21"/>
    <mergeCell ref="B22:C22"/>
    <mergeCell ref="B23:C23"/>
    <mergeCell ref="B24:C24"/>
    <mergeCell ref="B25:C25"/>
    <mergeCell ref="P2:P3"/>
    <mergeCell ref="J4:K4"/>
    <mergeCell ref="J5:K5"/>
    <mergeCell ref="B16:D16"/>
    <mergeCell ref="J16:K16"/>
    <mergeCell ref="J7:K7"/>
    <mergeCell ref="B8:C11"/>
    <mergeCell ref="D8:E8"/>
    <mergeCell ref="G8:G9"/>
    <mergeCell ref="J8:K8"/>
    <mergeCell ref="D9:E9"/>
    <mergeCell ref="J9:K9"/>
    <mergeCell ref="D10:E10"/>
    <mergeCell ref="D11:E11"/>
    <mergeCell ref="B12:D15"/>
    <mergeCell ref="J12:K13"/>
    <mergeCell ref="J6:K6"/>
    <mergeCell ref="B2:B3"/>
    <mergeCell ref="C2:C3"/>
    <mergeCell ref="D2:D3"/>
    <mergeCell ref="E2:E3"/>
    <mergeCell ref="F2:F3"/>
    <mergeCell ref="G2:G3"/>
    <mergeCell ref="H2:H3"/>
    <mergeCell ref="J2:K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</dc:creator>
  <cp:lastModifiedBy>PETRU</cp:lastModifiedBy>
  <dcterms:created xsi:type="dcterms:W3CDTF">2017-04-06T04:08:11Z</dcterms:created>
  <dcterms:modified xsi:type="dcterms:W3CDTF">2017-04-06T07:07:35Z</dcterms:modified>
</cp:coreProperties>
</file>