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-lacaprap\Downloads\"/>
    </mc:Choice>
  </mc:AlternateContent>
  <bookViews>
    <workbookView xWindow="0" yWindow="0" windowWidth="19200" windowHeight="11490"/>
  </bookViews>
  <sheets>
    <sheet name="Paolo" sheetId="1" r:id="rId1"/>
  </sheets>
  <definedNames>
    <definedName name="_xlnm._FilterDatabase" localSheetId="0" hidden="1">Paolo!$A$1:$AS$202</definedName>
  </definedNames>
  <calcPr calcId="162913"/>
</workbook>
</file>

<file path=xl/calcChain.xml><?xml version="1.0" encoding="utf-8"?>
<calcChain xmlns="http://schemas.openxmlformats.org/spreadsheetml/2006/main">
  <c r="X204" i="1" l="1"/>
  <c r="J204" i="1"/>
  <c r="H204" i="1"/>
  <c r="G204" i="1"/>
  <c r="C204" i="1"/>
  <c r="V152" i="1"/>
  <c r="W152" i="1" s="1"/>
  <c r="N152" i="1"/>
  <c r="O152" i="1" s="1"/>
  <c r="M152" i="1"/>
  <c r="L152" i="1"/>
  <c r="K152" i="1"/>
  <c r="O147" i="1"/>
  <c r="N147" i="1"/>
  <c r="M147" i="1"/>
  <c r="L147" i="1"/>
  <c r="K147" i="1"/>
  <c r="N146" i="1"/>
  <c r="O146" i="1" s="1"/>
  <c r="M146" i="1"/>
  <c r="L146" i="1"/>
  <c r="K146" i="1"/>
  <c r="N145" i="1"/>
  <c r="O145" i="1" s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N142" i="1"/>
  <c r="O142" i="1" s="1"/>
  <c r="M142" i="1"/>
  <c r="L142" i="1"/>
  <c r="K142" i="1"/>
  <c r="N141" i="1"/>
  <c r="O141" i="1" s="1"/>
  <c r="M141" i="1"/>
  <c r="L141" i="1"/>
  <c r="K141" i="1"/>
  <c r="N140" i="1"/>
  <c r="O140" i="1" s="1"/>
  <c r="M140" i="1"/>
  <c r="L140" i="1"/>
  <c r="K140" i="1"/>
  <c r="O139" i="1"/>
  <c r="N139" i="1"/>
  <c r="M139" i="1"/>
  <c r="L139" i="1"/>
  <c r="K139" i="1"/>
  <c r="N138" i="1"/>
  <c r="O138" i="1" s="1"/>
  <c r="M138" i="1"/>
  <c r="L138" i="1"/>
  <c r="K138" i="1"/>
  <c r="N137" i="1"/>
  <c r="O137" i="1" s="1"/>
  <c r="M137" i="1"/>
  <c r="L137" i="1"/>
  <c r="K137" i="1"/>
  <c r="O136" i="1"/>
  <c r="N136" i="1"/>
  <c r="M136" i="1"/>
  <c r="L136" i="1"/>
  <c r="K136" i="1"/>
  <c r="O135" i="1"/>
  <c r="N135" i="1"/>
  <c r="M135" i="1"/>
  <c r="L135" i="1"/>
  <c r="K135" i="1"/>
  <c r="N134" i="1"/>
  <c r="O134" i="1" s="1"/>
  <c r="M134" i="1"/>
  <c r="L134" i="1"/>
  <c r="K134" i="1"/>
  <c r="N133" i="1"/>
  <c r="O133" i="1" s="1"/>
  <c r="M133" i="1"/>
  <c r="L133" i="1"/>
  <c r="K133" i="1"/>
  <c r="N132" i="1"/>
  <c r="O132" i="1" s="1"/>
  <c r="M132" i="1"/>
  <c r="L132" i="1"/>
  <c r="K132" i="1"/>
  <c r="O131" i="1"/>
  <c r="N131" i="1"/>
  <c r="M131" i="1"/>
  <c r="L131" i="1"/>
  <c r="K131" i="1"/>
  <c r="N130" i="1"/>
  <c r="O130" i="1" s="1"/>
  <c r="M130" i="1"/>
  <c r="L130" i="1"/>
  <c r="K130" i="1"/>
  <c r="N129" i="1"/>
  <c r="O129" i="1" s="1"/>
  <c r="M129" i="1"/>
  <c r="L129" i="1"/>
  <c r="K129" i="1"/>
  <c r="O128" i="1"/>
  <c r="N128" i="1"/>
  <c r="M128" i="1"/>
  <c r="L128" i="1"/>
  <c r="K128" i="1"/>
  <c r="O127" i="1"/>
  <c r="N127" i="1"/>
  <c r="M127" i="1"/>
  <c r="L127" i="1"/>
  <c r="K127" i="1"/>
  <c r="N126" i="1"/>
  <c r="O126" i="1" s="1"/>
  <c r="M126" i="1"/>
  <c r="L126" i="1"/>
  <c r="K126" i="1"/>
  <c r="N125" i="1"/>
  <c r="O125" i="1" s="1"/>
  <c r="M125" i="1"/>
  <c r="L125" i="1"/>
  <c r="K125" i="1"/>
  <c r="N124" i="1"/>
  <c r="O124" i="1" s="1"/>
  <c r="M124" i="1"/>
  <c r="L124" i="1"/>
  <c r="K124" i="1"/>
  <c r="O123" i="1"/>
  <c r="N123" i="1"/>
  <c r="M123" i="1"/>
  <c r="L123" i="1"/>
  <c r="K123" i="1"/>
  <c r="N122" i="1"/>
  <c r="O122" i="1" s="1"/>
  <c r="M122" i="1"/>
  <c r="L122" i="1"/>
  <c r="K122" i="1"/>
  <c r="N121" i="1"/>
  <c r="O121" i="1" s="1"/>
  <c r="M121" i="1"/>
  <c r="L121" i="1"/>
  <c r="K121" i="1"/>
  <c r="O120" i="1"/>
  <c r="N120" i="1"/>
  <c r="M120" i="1"/>
  <c r="L120" i="1"/>
  <c r="K120" i="1"/>
  <c r="O119" i="1"/>
  <c r="N119" i="1"/>
  <c r="M119" i="1"/>
  <c r="L119" i="1"/>
  <c r="K119" i="1"/>
  <c r="N118" i="1"/>
  <c r="O118" i="1" s="1"/>
  <c r="M118" i="1"/>
  <c r="L118" i="1"/>
  <c r="K118" i="1"/>
  <c r="N117" i="1"/>
  <c r="O117" i="1" s="1"/>
  <c r="M117" i="1"/>
  <c r="L117" i="1"/>
  <c r="K117" i="1"/>
  <c r="N116" i="1"/>
  <c r="O116" i="1" s="1"/>
  <c r="M116" i="1"/>
  <c r="L116" i="1"/>
  <c r="K116" i="1"/>
  <c r="O115" i="1"/>
  <c r="N115" i="1"/>
  <c r="M115" i="1"/>
  <c r="L115" i="1"/>
  <c r="K115" i="1"/>
  <c r="N114" i="1"/>
  <c r="O114" i="1" s="1"/>
  <c r="M114" i="1"/>
  <c r="L114" i="1"/>
  <c r="K114" i="1"/>
  <c r="N113" i="1"/>
  <c r="O113" i="1" s="1"/>
  <c r="M113" i="1"/>
  <c r="L113" i="1"/>
  <c r="K113" i="1"/>
  <c r="O112" i="1"/>
  <c r="N112" i="1"/>
  <c r="M112" i="1"/>
  <c r="L112" i="1"/>
  <c r="K112" i="1"/>
  <c r="O111" i="1"/>
  <c r="N111" i="1"/>
  <c r="M111" i="1"/>
  <c r="L111" i="1"/>
  <c r="K111" i="1"/>
  <c r="N110" i="1"/>
  <c r="O110" i="1" s="1"/>
  <c r="M110" i="1"/>
  <c r="L110" i="1"/>
  <c r="K110" i="1"/>
  <c r="N109" i="1"/>
  <c r="O109" i="1" s="1"/>
  <c r="M109" i="1"/>
  <c r="L109" i="1"/>
  <c r="K109" i="1"/>
  <c r="N108" i="1"/>
  <c r="O108" i="1" s="1"/>
  <c r="M108" i="1"/>
  <c r="L108" i="1"/>
  <c r="K108" i="1"/>
  <c r="O107" i="1"/>
  <c r="N107" i="1"/>
  <c r="M107" i="1"/>
  <c r="L107" i="1"/>
  <c r="K107" i="1"/>
  <c r="N106" i="1"/>
  <c r="O106" i="1" s="1"/>
  <c r="M106" i="1"/>
  <c r="L106" i="1"/>
  <c r="K106" i="1"/>
  <c r="N105" i="1"/>
  <c r="O105" i="1" s="1"/>
  <c r="M105" i="1"/>
  <c r="L105" i="1"/>
  <c r="K105" i="1"/>
  <c r="O104" i="1"/>
  <c r="N104" i="1"/>
  <c r="M104" i="1"/>
  <c r="L104" i="1"/>
  <c r="K104" i="1"/>
  <c r="O103" i="1"/>
  <c r="N103" i="1"/>
  <c r="M103" i="1"/>
  <c r="L103" i="1"/>
  <c r="K103" i="1"/>
  <c r="N102" i="1"/>
  <c r="O102" i="1" s="1"/>
  <c r="M102" i="1"/>
  <c r="L102" i="1"/>
  <c r="K102" i="1"/>
  <c r="N101" i="1"/>
  <c r="O101" i="1" s="1"/>
  <c r="M101" i="1"/>
  <c r="L101" i="1"/>
  <c r="K101" i="1"/>
  <c r="N100" i="1"/>
  <c r="O100" i="1" s="1"/>
  <c r="M100" i="1"/>
  <c r="L100" i="1"/>
  <c r="K100" i="1"/>
  <c r="O99" i="1"/>
  <c r="N99" i="1"/>
  <c r="M99" i="1"/>
  <c r="L99" i="1"/>
  <c r="K99" i="1"/>
  <c r="N98" i="1"/>
  <c r="O98" i="1" s="1"/>
  <c r="M98" i="1"/>
  <c r="L98" i="1"/>
  <c r="K98" i="1"/>
  <c r="N97" i="1"/>
  <c r="O97" i="1" s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N94" i="1"/>
  <c r="O94" i="1" s="1"/>
  <c r="M94" i="1"/>
  <c r="L94" i="1"/>
  <c r="K94" i="1"/>
  <c r="N93" i="1"/>
  <c r="O93" i="1" s="1"/>
  <c r="M93" i="1"/>
  <c r="L93" i="1"/>
  <c r="K93" i="1"/>
  <c r="N92" i="1"/>
  <c r="O92" i="1" s="1"/>
  <c r="M92" i="1"/>
  <c r="L92" i="1"/>
  <c r="K92" i="1"/>
  <c r="O91" i="1"/>
  <c r="N91" i="1"/>
  <c r="M91" i="1"/>
  <c r="L91" i="1"/>
  <c r="K91" i="1"/>
  <c r="N90" i="1"/>
  <c r="O90" i="1" s="1"/>
  <c r="M90" i="1"/>
  <c r="L90" i="1"/>
  <c r="K90" i="1"/>
  <c r="N89" i="1"/>
  <c r="O89" i="1" s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N86" i="1"/>
  <c r="O86" i="1" s="1"/>
  <c r="M86" i="1"/>
  <c r="L86" i="1"/>
  <c r="K86" i="1"/>
  <c r="N85" i="1"/>
  <c r="O85" i="1" s="1"/>
  <c r="M85" i="1"/>
  <c r="L85" i="1"/>
  <c r="K85" i="1"/>
  <c r="N84" i="1"/>
  <c r="O84" i="1" s="1"/>
  <c r="M84" i="1"/>
  <c r="L84" i="1"/>
  <c r="K84" i="1"/>
  <c r="O83" i="1"/>
  <c r="N83" i="1"/>
  <c r="M83" i="1"/>
  <c r="L83" i="1"/>
  <c r="K83" i="1"/>
  <c r="N82" i="1"/>
  <c r="O82" i="1" s="1"/>
  <c r="M82" i="1"/>
  <c r="L82" i="1"/>
  <c r="K82" i="1"/>
  <c r="N81" i="1"/>
  <c r="O81" i="1" s="1"/>
  <c r="M81" i="1"/>
  <c r="L81" i="1"/>
  <c r="K81" i="1"/>
  <c r="O80" i="1"/>
  <c r="N80" i="1"/>
  <c r="M80" i="1"/>
  <c r="L80" i="1"/>
  <c r="K80" i="1"/>
  <c r="O79" i="1"/>
  <c r="N79" i="1"/>
  <c r="M79" i="1"/>
  <c r="L79" i="1"/>
  <c r="K79" i="1"/>
  <c r="N78" i="1"/>
  <c r="O78" i="1" s="1"/>
  <c r="M78" i="1"/>
  <c r="L78" i="1"/>
  <c r="K78" i="1"/>
  <c r="N77" i="1"/>
  <c r="O77" i="1" s="1"/>
  <c r="M77" i="1"/>
  <c r="L77" i="1"/>
  <c r="K77" i="1"/>
  <c r="N76" i="1"/>
  <c r="O76" i="1" s="1"/>
  <c r="M76" i="1"/>
  <c r="L76" i="1"/>
  <c r="K76" i="1"/>
  <c r="O75" i="1"/>
  <c r="N75" i="1"/>
  <c r="M75" i="1"/>
  <c r="L75" i="1"/>
  <c r="K75" i="1"/>
  <c r="V74" i="1"/>
  <c r="W74" i="1" s="1"/>
  <c r="N74" i="1"/>
  <c r="O74" i="1" s="1"/>
  <c r="M74" i="1"/>
  <c r="L74" i="1"/>
  <c r="K74" i="1"/>
  <c r="O73" i="1"/>
  <c r="N73" i="1"/>
  <c r="M73" i="1"/>
  <c r="L73" i="1"/>
  <c r="K73" i="1"/>
  <c r="N72" i="1"/>
  <c r="O72" i="1" s="1"/>
  <c r="M72" i="1"/>
  <c r="L72" i="1"/>
  <c r="K72" i="1"/>
  <c r="N71" i="1"/>
  <c r="O71" i="1" s="1"/>
  <c r="M71" i="1"/>
  <c r="L71" i="1"/>
  <c r="K71" i="1"/>
  <c r="O70" i="1"/>
  <c r="N70" i="1"/>
  <c r="M70" i="1"/>
  <c r="L70" i="1"/>
  <c r="K70" i="1"/>
  <c r="O69" i="1"/>
  <c r="N69" i="1"/>
  <c r="M69" i="1"/>
  <c r="L69" i="1"/>
  <c r="K69" i="1"/>
  <c r="N68" i="1"/>
  <c r="O68" i="1" s="1"/>
  <c r="M68" i="1"/>
  <c r="L68" i="1"/>
  <c r="K68" i="1"/>
  <c r="N67" i="1"/>
  <c r="O67" i="1" s="1"/>
  <c r="M67" i="1"/>
  <c r="L67" i="1"/>
  <c r="K67" i="1"/>
  <c r="N66" i="1"/>
  <c r="O66" i="1" s="1"/>
  <c r="M66" i="1"/>
  <c r="L66" i="1"/>
  <c r="K66" i="1"/>
  <c r="O65" i="1"/>
  <c r="N65" i="1"/>
  <c r="M65" i="1"/>
  <c r="L65" i="1"/>
  <c r="K65" i="1"/>
  <c r="N64" i="1"/>
  <c r="O64" i="1" s="1"/>
  <c r="M64" i="1"/>
  <c r="L64" i="1"/>
  <c r="K64" i="1"/>
  <c r="N63" i="1"/>
  <c r="O63" i="1" s="1"/>
  <c r="M63" i="1"/>
  <c r="L63" i="1"/>
  <c r="K63" i="1"/>
  <c r="O62" i="1"/>
  <c r="N62" i="1"/>
  <c r="M62" i="1"/>
  <c r="L62" i="1"/>
  <c r="K62" i="1"/>
  <c r="O61" i="1"/>
  <c r="N61" i="1"/>
  <c r="M61" i="1"/>
  <c r="L61" i="1"/>
  <c r="K61" i="1"/>
  <c r="N60" i="1"/>
  <c r="O60" i="1" s="1"/>
  <c r="M60" i="1"/>
  <c r="L60" i="1"/>
  <c r="K60" i="1"/>
  <c r="N59" i="1"/>
  <c r="O59" i="1" s="1"/>
  <c r="M59" i="1"/>
  <c r="L59" i="1"/>
  <c r="K59" i="1"/>
  <c r="N58" i="1"/>
  <c r="O58" i="1" s="1"/>
  <c r="M58" i="1"/>
  <c r="L58" i="1"/>
  <c r="K58" i="1"/>
  <c r="O57" i="1"/>
  <c r="N57" i="1"/>
  <c r="M57" i="1"/>
  <c r="L57" i="1"/>
  <c r="K57" i="1"/>
  <c r="N56" i="1"/>
  <c r="O56" i="1" s="1"/>
  <c r="M56" i="1"/>
  <c r="L56" i="1"/>
  <c r="K56" i="1"/>
  <c r="N55" i="1"/>
  <c r="O55" i="1" s="1"/>
  <c r="M55" i="1"/>
  <c r="L55" i="1"/>
  <c r="K55" i="1"/>
  <c r="O54" i="1"/>
  <c r="N54" i="1"/>
  <c r="M54" i="1"/>
  <c r="L54" i="1"/>
  <c r="K54" i="1"/>
  <c r="O53" i="1"/>
  <c r="N53" i="1"/>
  <c r="M53" i="1"/>
  <c r="L53" i="1"/>
  <c r="K53" i="1"/>
  <c r="N52" i="1"/>
  <c r="O52" i="1" s="1"/>
  <c r="M52" i="1"/>
  <c r="L52" i="1"/>
  <c r="K52" i="1"/>
  <c r="N51" i="1"/>
  <c r="O51" i="1" s="1"/>
  <c r="M51" i="1"/>
  <c r="L51" i="1"/>
  <c r="K51" i="1"/>
  <c r="N50" i="1"/>
  <c r="O50" i="1" s="1"/>
  <c r="M50" i="1"/>
  <c r="L50" i="1"/>
  <c r="K50" i="1"/>
  <c r="O49" i="1"/>
  <c r="N49" i="1"/>
  <c r="M49" i="1"/>
  <c r="L49" i="1"/>
  <c r="K49" i="1"/>
  <c r="N48" i="1"/>
  <c r="O48" i="1" s="1"/>
  <c r="M48" i="1"/>
  <c r="L48" i="1"/>
  <c r="K48" i="1"/>
  <c r="N47" i="1"/>
  <c r="O47" i="1" s="1"/>
  <c r="M47" i="1"/>
  <c r="L47" i="1"/>
  <c r="K47" i="1"/>
  <c r="O46" i="1"/>
  <c r="N46" i="1"/>
  <c r="M46" i="1"/>
  <c r="L46" i="1"/>
  <c r="K46" i="1"/>
  <c r="O45" i="1"/>
  <c r="N45" i="1"/>
  <c r="M45" i="1"/>
  <c r="L45" i="1"/>
  <c r="K45" i="1"/>
  <c r="N44" i="1"/>
  <c r="O44" i="1" s="1"/>
  <c r="M44" i="1"/>
  <c r="L44" i="1"/>
  <c r="K44" i="1"/>
  <c r="N43" i="1"/>
  <c r="O43" i="1" s="1"/>
  <c r="M43" i="1"/>
  <c r="L43" i="1"/>
  <c r="K43" i="1"/>
  <c r="N42" i="1"/>
  <c r="O42" i="1" s="1"/>
  <c r="M42" i="1"/>
  <c r="L42" i="1"/>
  <c r="K42" i="1"/>
  <c r="O41" i="1"/>
  <c r="N41" i="1"/>
  <c r="M41" i="1"/>
  <c r="L41" i="1"/>
  <c r="K41" i="1"/>
  <c r="N40" i="1"/>
  <c r="O40" i="1" s="1"/>
  <c r="M40" i="1"/>
  <c r="L40" i="1"/>
  <c r="K40" i="1"/>
  <c r="N39" i="1"/>
  <c r="O39" i="1" s="1"/>
  <c r="M39" i="1"/>
  <c r="L39" i="1"/>
  <c r="K39" i="1"/>
  <c r="O38" i="1"/>
  <c r="N38" i="1"/>
  <c r="M38" i="1"/>
  <c r="L38" i="1"/>
  <c r="K38" i="1"/>
  <c r="O37" i="1"/>
  <c r="N37" i="1"/>
  <c r="M37" i="1"/>
  <c r="L37" i="1"/>
  <c r="K37" i="1"/>
  <c r="N36" i="1"/>
  <c r="O36" i="1" s="1"/>
  <c r="M36" i="1"/>
  <c r="L36" i="1"/>
  <c r="K36" i="1"/>
  <c r="N35" i="1"/>
  <c r="O35" i="1" s="1"/>
  <c r="M35" i="1"/>
  <c r="L35" i="1"/>
  <c r="K35" i="1"/>
  <c r="N34" i="1"/>
  <c r="O34" i="1" s="1"/>
  <c r="M34" i="1"/>
  <c r="L34" i="1"/>
  <c r="K34" i="1"/>
  <c r="O33" i="1"/>
  <c r="N33" i="1"/>
  <c r="M33" i="1"/>
  <c r="L33" i="1"/>
  <c r="K33" i="1"/>
  <c r="N32" i="1"/>
  <c r="O32" i="1" s="1"/>
  <c r="M32" i="1"/>
  <c r="L32" i="1"/>
  <c r="K32" i="1"/>
  <c r="N31" i="1"/>
  <c r="O31" i="1" s="1"/>
  <c r="M31" i="1"/>
  <c r="L31" i="1"/>
  <c r="K31" i="1"/>
  <c r="O30" i="1"/>
  <c r="N30" i="1"/>
  <c r="M30" i="1"/>
  <c r="L30" i="1"/>
  <c r="K30" i="1"/>
  <c r="O29" i="1"/>
  <c r="N29" i="1"/>
  <c r="M29" i="1"/>
  <c r="L29" i="1"/>
  <c r="K29" i="1"/>
  <c r="N28" i="1"/>
  <c r="O28" i="1" s="1"/>
  <c r="M28" i="1"/>
  <c r="L28" i="1"/>
  <c r="K28" i="1"/>
  <c r="N27" i="1"/>
  <c r="O27" i="1" s="1"/>
  <c r="M27" i="1"/>
  <c r="L27" i="1"/>
  <c r="K27" i="1"/>
  <c r="N26" i="1"/>
  <c r="O26" i="1" s="1"/>
  <c r="M26" i="1"/>
  <c r="L26" i="1"/>
  <c r="K26" i="1"/>
  <c r="O25" i="1"/>
  <c r="N25" i="1"/>
  <c r="M25" i="1"/>
  <c r="L25" i="1"/>
  <c r="K25" i="1"/>
  <c r="N24" i="1"/>
  <c r="O24" i="1" s="1"/>
  <c r="M24" i="1"/>
  <c r="L24" i="1"/>
  <c r="K24" i="1"/>
  <c r="N23" i="1"/>
  <c r="O23" i="1" s="1"/>
  <c r="M23" i="1"/>
  <c r="L23" i="1"/>
  <c r="K23" i="1"/>
  <c r="O22" i="1"/>
  <c r="N22" i="1"/>
  <c r="M22" i="1"/>
  <c r="L22" i="1"/>
  <c r="K22" i="1"/>
  <c r="O21" i="1"/>
  <c r="N21" i="1"/>
  <c r="M21" i="1"/>
  <c r="L21" i="1"/>
  <c r="K21" i="1"/>
  <c r="N20" i="1"/>
  <c r="O20" i="1" s="1"/>
  <c r="M20" i="1"/>
  <c r="L20" i="1"/>
  <c r="K20" i="1"/>
  <c r="N19" i="1"/>
  <c r="O19" i="1" s="1"/>
  <c r="M19" i="1"/>
  <c r="L19" i="1"/>
  <c r="K19" i="1"/>
  <c r="N18" i="1"/>
  <c r="O18" i="1" s="1"/>
  <c r="M18" i="1"/>
  <c r="L18" i="1"/>
  <c r="K18" i="1"/>
  <c r="O17" i="1"/>
  <c r="N17" i="1"/>
  <c r="M17" i="1"/>
  <c r="L17" i="1"/>
  <c r="K17" i="1"/>
  <c r="N16" i="1"/>
  <c r="O16" i="1" s="1"/>
  <c r="M16" i="1"/>
  <c r="L16" i="1"/>
  <c r="K16" i="1"/>
  <c r="V15" i="1"/>
  <c r="W15" i="1" s="1"/>
  <c r="O15" i="1"/>
  <c r="N15" i="1"/>
  <c r="M15" i="1"/>
  <c r="L15" i="1"/>
  <c r="K15" i="1"/>
  <c r="V14" i="1"/>
  <c r="W14" i="1" s="1"/>
  <c r="N14" i="1"/>
  <c r="O14" i="1" s="1"/>
  <c r="M14" i="1"/>
  <c r="L14" i="1"/>
  <c r="K14" i="1"/>
  <c r="W13" i="1"/>
  <c r="V13" i="1"/>
  <c r="N13" i="1"/>
  <c r="O13" i="1" s="1"/>
  <c r="M13" i="1"/>
  <c r="L13" i="1"/>
  <c r="K13" i="1"/>
  <c r="V12" i="1"/>
  <c r="W12" i="1" s="1"/>
  <c r="N12" i="1"/>
  <c r="O12" i="1" s="1"/>
  <c r="M12" i="1"/>
  <c r="L12" i="1"/>
  <c r="K12" i="1"/>
  <c r="V11" i="1"/>
  <c r="W11" i="1" s="1"/>
  <c r="O11" i="1"/>
  <c r="N11" i="1"/>
  <c r="M11" i="1"/>
  <c r="L11" i="1"/>
  <c r="K11" i="1"/>
  <c r="V10" i="1"/>
  <c r="W10" i="1" s="1"/>
  <c r="N10" i="1"/>
  <c r="O10" i="1" s="1"/>
  <c r="M10" i="1"/>
  <c r="L10" i="1"/>
  <c r="K10" i="1"/>
  <c r="W9" i="1"/>
  <c r="V9" i="1"/>
  <c r="N9" i="1"/>
  <c r="O9" i="1" s="1"/>
  <c r="M9" i="1"/>
  <c r="L9" i="1"/>
  <c r="K9" i="1"/>
  <c r="V8" i="1"/>
  <c r="W8" i="1" s="1"/>
  <c r="N8" i="1"/>
  <c r="O8" i="1" s="1"/>
  <c r="M8" i="1"/>
  <c r="L8" i="1"/>
  <c r="K8" i="1"/>
  <c r="W7" i="1"/>
  <c r="V7" i="1"/>
  <c r="O7" i="1"/>
  <c r="N7" i="1"/>
  <c r="M7" i="1"/>
  <c r="L7" i="1"/>
  <c r="K7" i="1"/>
  <c r="V6" i="1"/>
  <c r="W6" i="1" s="1"/>
  <c r="O6" i="1"/>
  <c r="N6" i="1"/>
  <c r="M6" i="1"/>
  <c r="L6" i="1"/>
  <c r="K6" i="1"/>
  <c r="W5" i="1"/>
  <c r="V5" i="1"/>
  <c r="N5" i="1"/>
  <c r="O5" i="1" s="1"/>
  <c r="M5" i="1"/>
  <c r="L5" i="1"/>
  <c r="K5" i="1"/>
  <c r="W4" i="1"/>
  <c r="V4" i="1"/>
  <c r="N4" i="1"/>
  <c r="O4" i="1" s="1"/>
  <c r="M4" i="1"/>
  <c r="L4" i="1"/>
  <c r="K4" i="1"/>
  <c r="V3" i="1"/>
  <c r="W3" i="1" s="1"/>
  <c r="O3" i="1"/>
  <c r="N3" i="1"/>
  <c r="M3" i="1"/>
  <c r="L3" i="1"/>
  <c r="K3" i="1"/>
  <c r="V2" i="1"/>
  <c r="W2" i="1" s="1"/>
  <c r="N2" i="1"/>
  <c r="M2" i="1"/>
  <c r="M204" i="1" s="1"/>
  <c r="L2" i="1"/>
  <c r="K2" i="1"/>
  <c r="N204" i="1" l="1"/>
  <c r="O2" i="1"/>
  <c r="O204" i="1" s="1"/>
  <c r="L204" i="1"/>
</calcChain>
</file>

<file path=xl/sharedStrings.xml><?xml version="1.0" encoding="utf-8"?>
<sst xmlns="http://schemas.openxmlformats.org/spreadsheetml/2006/main" count="425" uniqueCount="30">
  <si>
    <t>QR</t>
  </si>
  <si>
    <t>rated</t>
  </si>
  <si>
    <t>NCR18650B</t>
  </si>
  <si>
    <t>type</t>
  </si>
  <si>
    <t>method</t>
  </si>
  <si>
    <t>date</t>
  </si>
  <si>
    <t>slot</t>
  </si>
  <si>
    <t>R</t>
  </si>
  <si>
    <t>self</t>
  </si>
  <si>
    <t>time</t>
  </si>
  <si>
    <t>seller</t>
  </si>
  <si>
    <t>capacity</t>
  </si>
  <si>
    <t>Wh</t>
  </si>
  <si>
    <t>date V</t>
  </si>
  <si>
    <t>multi</t>
  </si>
  <si>
    <t>circuit</t>
  </si>
  <si>
    <t>date V 2</t>
  </si>
  <si>
    <t>multi 2</t>
  </si>
  <si>
    <t>circuit 2</t>
  </si>
  <si>
    <t>V days</t>
  </si>
  <si>
    <t>diff mV / days</t>
  </si>
  <si>
    <t>fail ?</t>
  </si>
  <si>
    <t>INR18650-35E</t>
  </si>
  <si>
    <t>comment</t>
  </si>
  <si>
    <t>NCR18650GA</t>
  </si>
  <si>
    <t>NCR18650BL</t>
  </si>
  <si>
    <t>NOR TEST 300mA</t>
  </si>
  <si>
    <t>LGDBMJ11865</t>
  </si>
  <si>
    <t>INR18650-29E</t>
  </si>
  <si>
    <t>presure button (CID)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</si>
</sst>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&quot; mAh&quot;"/>
    <numFmt numFmtId="165" formatCode="#,##0&quot; Ah&quot;"/>
    <numFmt numFmtId="166" formatCode="#,##0&quot; mR&quot;"/>
    <numFmt numFmtId="167" formatCode="0.00\ %"/>
    <numFmt numFmtId="168" formatCode="#,##0.00&quot; mWh&quot;"/>
    <numFmt numFmtId="169" formatCode="#,##0.00&quot; Wh&quot;"/>
    <numFmt numFmtId="170" formatCode="#,##0.00&quot; v&quot;"/>
    <numFmt numFmtId="171" formatCode="#,##0.00&quot; mV&quot;"/>
    <numFmt numFmtId="173" formatCode="#,##0.00&quot; kWh&quot;"/>
  </numFmts>
  <fonts count="16" x14ac:knownFonts="1">
    <font>
      <sz val="10"/>
      <color rgb="FF000000"/>
      <name val="Arial"/>
    </font>
    <font>
      <sz val="7"/>
      <name val="Arial"/>
      <family val="2"/>
    </font>
    <font>
      <sz val="7"/>
      <color rgb="FFFFFFFF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7"/>
      <color rgb="FF9FC5E8"/>
      <name val="Arial"/>
      <family val="2"/>
    </font>
    <font>
      <b/>
      <sz val="7"/>
      <color rgb="FF000000"/>
      <name val="Arial"/>
      <family val="2"/>
    </font>
    <font>
      <sz val="10"/>
      <name val="Arial"/>
      <family val="2"/>
    </font>
    <font>
      <b/>
      <sz val="7"/>
      <color rgb="FF9FC5E8"/>
      <name val="Arial"/>
      <family val="2"/>
    </font>
    <font>
      <sz val="6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7"/>
      <color rgb="FF00000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ADD58A"/>
        <bgColor rgb="FFADD58A"/>
      </patternFill>
    </fill>
    <fill>
      <patternFill patternType="solid">
        <fgColor rgb="FFFCD4D1"/>
        <bgColor rgb="FFFCD4D1"/>
      </patternFill>
    </fill>
    <fill>
      <patternFill patternType="solid">
        <fgColor rgb="FFCE181E"/>
        <bgColor rgb="FFCE181E"/>
      </patternFill>
    </fill>
    <fill>
      <patternFill patternType="solid">
        <fgColor rgb="FF72BF44"/>
        <bgColor rgb="FF72BF44"/>
      </patternFill>
    </fill>
    <fill>
      <patternFill patternType="solid">
        <fgColor rgb="FF7DA7D8"/>
        <bgColor rgb="FF7DA7D8"/>
      </patternFill>
    </fill>
    <fill>
      <patternFill patternType="solid">
        <fgColor rgb="FFC8CE71"/>
        <bgColor rgb="FFC8CE71"/>
      </patternFill>
    </fill>
    <fill>
      <patternFill patternType="solid">
        <fgColor rgb="FFFFD666"/>
        <bgColor rgb="FFFFD666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/>
    </xf>
    <xf numFmtId="0" fontId="1" fillId="6" borderId="1" xfId="0" applyFont="1" applyFill="1" applyBorder="1" applyAlignment="1">
      <alignment horizontal="center" vertical="center"/>
    </xf>
    <xf numFmtId="168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9" fontId="4" fillId="0" borderId="2" xfId="0" applyNumberFormat="1" applyFont="1" applyBorder="1" applyAlignment="1">
      <alignment horizontal="right" vertical="center"/>
    </xf>
    <xf numFmtId="14" fontId="3" fillId="0" borderId="7" xfId="0" applyNumberFormat="1" applyFont="1" applyBorder="1" applyAlignment="1">
      <alignment horizontal="center" vertical="center"/>
    </xf>
    <xf numFmtId="170" fontId="3" fillId="0" borderId="1" xfId="0" applyNumberFormat="1" applyFont="1" applyBorder="1" applyAlignment="1">
      <alignment horizontal="center" vertical="center"/>
    </xf>
    <xf numFmtId="170" fontId="3" fillId="0" borderId="8" xfId="0" applyNumberFormat="1" applyFont="1" applyBorder="1" applyAlignment="1">
      <alignment horizontal="center" vertical="center"/>
    </xf>
    <xf numFmtId="0" fontId="1" fillId="0" borderId="0" xfId="0" applyFont="1"/>
    <xf numFmtId="0" fontId="4" fillId="0" borderId="7" xfId="0" applyFont="1" applyBorder="1" applyAlignment="1">
      <alignment horizontal="center" vertical="center"/>
    </xf>
    <xf numFmtId="21" fontId="3" fillId="0" borderId="1" xfId="0" applyNumberFormat="1" applyFont="1" applyBorder="1" applyAlignment="1">
      <alignment horizontal="center" vertical="center"/>
    </xf>
    <xf numFmtId="171" fontId="4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right" vertical="center"/>
    </xf>
    <xf numFmtId="21" fontId="1" fillId="0" borderId="1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70" fontId="3" fillId="0" borderId="1" xfId="0" applyNumberFormat="1" applyFont="1" applyBorder="1" applyAlignment="1">
      <alignment horizontal="center" vertical="center"/>
    </xf>
    <xf numFmtId="170" fontId="3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1" fontId="3" fillId="0" borderId="1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170" fontId="3" fillId="0" borderId="1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right" vertical="center"/>
    </xf>
    <xf numFmtId="170" fontId="3" fillId="0" borderId="9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164" fontId="4" fillId="7" borderId="6" xfId="0" applyNumberFormat="1" applyFont="1" applyFill="1" applyBorder="1" applyAlignment="1">
      <alignment horizontal="right" vertical="center"/>
    </xf>
    <xf numFmtId="173" fontId="3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9" fontId="4" fillId="0" borderId="1" xfId="0" applyNumberFormat="1" applyFont="1" applyBorder="1" applyAlignment="1">
      <alignment horizontal="right" vertical="center"/>
    </xf>
    <xf numFmtId="173" fontId="4" fillId="0" borderId="2" xfId="0" applyNumberFormat="1" applyFont="1" applyBorder="1" applyAlignment="1">
      <alignment horizontal="right" vertical="center"/>
    </xf>
    <xf numFmtId="169" fontId="3" fillId="0" borderId="2" xfId="0" applyNumberFormat="1" applyFont="1" applyBorder="1" applyAlignment="1">
      <alignment horizontal="right" vertical="center"/>
    </xf>
    <xf numFmtId="173" fontId="3" fillId="0" borderId="2" xfId="0" applyNumberFormat="1" applyFont="1" applyBorder="1" applyAlignment="1">
      <alignment horizontal="right" vertical="center"/>
    </xf>
    <xf numFmtId="173" fontId="3" fillId="0" borderId="12" xfId="0" applyNumberFormat="1" applyFont="1" applyBorder="1" applyAlignment="1">
      <alignment horizontal="right" vertical="center"/>
    </xf>
    <xf numFmtId="173" fontId="3" fillId="0" borderId="13" xfId="0" applyNumberFormat="1" applyFont="1" applyBorder="1" applyAlignment="1">
      <alignment horizontal="right" vertical="center"/>
    </xf>
    <xf numFmtId="173" fontId="3" fillId="0" borderId="14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14" fontId="3" fillId="0" borderId="7" xfId="0" applyNumberFormat="1" applyFont="1" applyBorder="1" applyAlignment="1">
      <alignment horizontal="right" vertical="center"/>
    </xf>
    <xf numFmtId="0" fontId="14" fillId="4" borderId="1" xfId="0" applyFont="1" applyFill="1" applyBorder="1" applyAlignment="1">
      <alignment horizontal="center" vertical="center"/>
    </xf>
    <xf numFmtId="164" fontId="4" fillId="8" borderId="6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8" fillId="0" borderId="6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60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"/>
  <cols>
    <col min="1" max="1" width="6" customWidth="1"/>
    <col min="2" max="2" width="9.85546875" customWidth="1"/>
    <col min="3" max="3" width="9.140625" customWidth="1"/>
    <col min="4" max="4" width="12.140625" customWidth="1"/>
    <col min="5" max="5" width="7.7109375" customWidth="1"/>
    <col min="6" max="6" width="6.28515625" customWidth="1"/>
    <col min="7" max="8" width="9.140625" customWidth="1"/>
    <col min="9" max="9" width="6.7109375" customWidth="1"/>
    <col min="10" max="11" width="6.85546875" customWidth="1"/>
    <col min="12" max="12" width="7.42578125" customWidth="1"/>
    <col min="13" max="13" width="7.140625" customWidth="1"/>
    <col min="14" max="14" width="10.28515625" customWidth="1"/>
    <col min="15" max="15" width="6.7109375" customWidth="1"/>
    <col min="16" max="16" width="8" customWidth="1"/>
    <col min="17" max="17" width="7.140625" customWidth="1"/>
    <col min="18" max="18" width="8" customWidth="1"/>
    <col min="19" max="19" width="9.140625" customWidth="1"/>
    <col min="20" max="20" width="8.140625" customWidth="1"/>
    <col min="21" max="21" width="9.140625" customWidth="1"/>
    <col min="22" max="22" width="8.28515625" customWidth="1"/>
    <col min="23" max="23" width="12.5703125" customWidth="1"/>
    <col min="24" max="24" width="7" customWidth="1"/>
    <col min="25" max="25" width="13" customWidth="1"/>
    <col min="27" max="45" width="10.85546875" customWidth="1"/>
  </cols>
  <sheetData>
    <row r="1" spans="1:45" ht="12.75" customHeight="1" x14ac:dyDescent="0.2">
      <c r="A1" s="2" t="s">
        <v>0</v>
      </c>
      <c r="B1" s="2" t="s">
        <v>3</v>
      </c>
      <c r="C1" s="3" t="s">
        <v>1</v>
      </c>
      <c r="D1" s="3" t="s">
        <v>4</v>
      </c>
      <c r="E1" s="3" t="s">
        <v>5</v>
      </c>
      <c r="F1" s="2" t="s">
        <v>6</v>
      </c>
      <c r="G1" s="3" t="s">
        <v>10</v>
      </c>
      <c r="H1" s="3" t="s">
        <v>8</v>
      </c>
      <c r="I1" s="3" t="s">
        <v>9</v>
      </c>
      <c r="J1" s="2" t="s">
        <v>7</v>
      </c>
      <c r="K1" s="4">
        <v>3</v>
      </c>
      <c r="L1" s="2" t="s">
        <v>10</v>
      </c>
      <c r="M1" s="2" t="s">
        <v>1</v>
      </c>
      <c r="N1" s="2" t="s">
        <v>11</v>
      </c>
      <c r="O1" s="5" t="s">
        <v>12</v>
      </c>
      <c r="P1" s="6" t="s">
        <v>13</v>
      </c>
      <c r="Q1" s="7" t="s">
        <v>14</v>
      </c>
      <c r="R1" s="8" t="s">
        <v>15</v>
      </c>
      <c r="S1" s="6" t="s">
        <v>16</v>
      </c>
      <c r="T1" s="7" t="s">
        <v>17</v>
      </c>
      <c r="U1" s="8" t="s">
        <v>18</v>
      </c>
      <c r="V1" s="6" t="s">
        <v>19</v>
      </c>
      <c r="W1" s="8" t="s">
        <v>20</v>
      </c>
      <c r="X1" s="9" t="s">
        <v>21</v>
      </c>
      <c r="Y1" s="3" t="s">
        <v>23</v>
      </c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spans="1:45" ht="12.75" customHeight="1" x14ac:dyDescent="0.2">
      <c r="A2" s="13">
        <v>1</v>
      </c>
      <c r="B2" s="1" t="s">
        <v>2</v>
      </c>
      <c r="C2" s="14">
        <v>3200</v>
      </c>
      <c r="D2" s="16" t="s">
        <v>26</v>
      </c>
      <c r="E2" s="17">
        <v>43359</v>
      </c>
      <c r="F2" s="3">
        <v>1</v>
      </c>
      <c r="G2" s="19">
        <v>3690</v>
      </c>
      <c r="H2" s="23">
        <v>3338</v>
      </c>
      <c r="I2" s="30">
        <v>0.54930555555555505</v>
      </c>
      <c r="J2" s="34">
        <v>34</v>
      </c>
      <c r="K2" s="35">
        <f t="shared" ref="K2:K147" si="0">(I2/H2)*($K$1*1000)</f>
        <v>0.4936838426203311</v>
      </c>
      <c r="L2" s="20">
        <f t="shared" ref="L2:L147" si="1">(1-(H2/G2))*-1</f>
        <v>-9.5392953929539281E-2</v>
      </c>
      <c r="M2" s="20">
        <f t="shared" ref="M2:M147" si="2">(1-(H2/C2))*-1</f>
        <v>4.312500000000008E-2</v>
      </c>
      <c r="N2" s="22">
        <f t="shared" ref="N2:N147" si="3">H2*3.7</f>
        <v>12350.6</v>
      </c>
      <c r="O2" s="24">
        <f t="shared" ref="O2:O147" si="4">N2/1000</f>
        <v>12.3506</v>
      </c>
      <c r="P2" s="36">
        <v>43359</v>
      </c>
      <c r="Q2" s="37">
        <v>4.1900000000000004</v>
      </c>
      <c r="R2" s="38">
        <v>4.21</v>
      </c>
      <c r="S2" s="25">
        <v>43376</v>
      </c>
      <c r="T2" s="26">
        <v>4.1399999999999997</v>
      </c>
      <c r="U2" s="27">
        <v>4.16</v>
      </c>
      <c r="V2" s="29">
        <f t="shared" ref="V2:V15" si="5">S2-P2</f>
        <v>17</v>
      </c>
      <c r="W2" s="31">
        <f t="shared" ref="W2:W15" si="6">(((((Q2+R2)-(T2+U2))/2))*1000)/V2</f>
        <v>2.9411764705882248</v>
      </c>
      <c r="X2" s="39">
        <v>0</v>
      </c>
      <c r="Y2" s="32"/>
    </row>
    <row r="3" spans="1:45" ht="12.75" customHeight="1" x14ac:dyDescent="0.2">
      <c r="A3" s="33">
        <v>2</v>
      </c>
      <c r="B3" s="1" t="s">
        <v>2</v>
      </c>
      <c r="C3" s="14">
        <v>3200</v>
      </c>
      <c r="D3" s="16" t="s">
        <v>26</v>
      </c>
      <c r="E3" s="17">
        <v>43359</v>
      </c>
      <c r="F3" s="3">
        <v>2</v>
      </c>
      <c r="G3" s="19">
        <v>3662</v>
      </c>
      <c r="H3" s="23">
        <v>3366</v>
      </c>
      <c r="I3" s="30">
        <v>0.55347222222222203</v>
      </c>
      <c r="J3" s="34">
        <v>34</v>
      </c>
      <c r="K3" s="35">
        <f t="shared" si="0"/>
        <v>0.49329075064369166</v>
      </c>
      <c r="L3" s="20">
        <f t="shared" si="1"/>
        <v>-8.0830147460404178E-2</v>
      </c>
      <c r="M3" s="20">
        <f t="shared" si="2"/>
        <v>5.1874999999999893E-2</v>
      </c>
      <c r="N3" s="22">
        <f t="shared" si="3"/>
        <v>12454.2</v>
      </c>
      <c r="O3" s="24">
        <f t="shared" si="4"/>
        <v>12.4542</v>
      </c>
      <c r="P3" s="36">
        <v>43360</v>
      </c>
      <c r="Q3" s="37">
        <v>4.2</v>
      </c>
      <c r="R3" s="38">
        <v>4.22</v>
      </c>
      <c r="S3" s="25">
        <v>43376</v>
      </c>
      <c r="T3" s="26">
        <v>4.16</v>
      </c>
      <c r="U3" s="27">
        <v>4.17</v>
      </c>
      <c r="V3" s="29">
        <f t="shared" si="5"/>
        <v>16</v>
      </c>
      <c r="W3" s="31">
        <f t="shared" si="6"/>
        <v>2.8124999999999956</v>
      </c>
      <c r="X3" s="39">
        <v>0</v>
      </c>
      <c r="Y3" s="32"/>
    </row>
    <row r="4" spans="1:45" ht="12.75" customHeight="1" x14ac:dyDescent="0.2">
      <c r="A4" s="33">
        <v>3</v>
      </c>
      <c r="B4" s="1" t="s">
        <v>2</v>
      </c>
      <c r="C4" s="14">
        <v>3200</v>
      </c>
      <c r="D4" s="16" t="s">
        <v>26</v>
      </c>
      <c r="E4" s="17">
        <v>43359</v>
      </c>
      <c r="F4" s="3">
        <v>3</v>
      </c>
      <c r="G4" s="19">
        <v>3318</v>
      </c>
      <c r="H4" s="23">
        <v>2984</v>
      </c>
      <c r="I4" s="30">
        <v>0.49097222222222198</v>
      </c>
      <c r="J4" s="34">
        <v>43</v>
      </c>
      <c r="K4" s="35">
        <f t="shared" si="0"/>
        <v>0.49360478105451266</v>
      </c>
      <c r="L4" s="20">
        <f t="shared" si="1"/>
        <v>-0.10066305003013865</v>
      </c>
      <c r="M4" s="20">
        <f t="shared" si="2"/>
        <v>-6.7500000000000004E-2</v>
      </c>
      <c r="N4" s="22">
        <f t="shared" si="3"/>
        <v>11040.800000000001</v>
      </c>
      <c r="O4" s="24">
        <f t="shared" si="4"/>
        <v>11.040800000000001</v>
      </c>
      <c r="P4" s="36">
        <v>43360</v>
      </c>
      <c r="Q4" s="37">
        <v>4.2</v>
      </c>
      <c r="R4" s="38">
        <v>4.22</v>
      </c>
      <c r="S4" s="25">
        <v>43376</v>
      </c>
      <c r="T4" s="26">
        <v>4.13</v>
      </c>
      <c r="U4" s="27">
        <v>4.1399999999999997</v>
      </c>
      <c r="V4" s="29">
        <f t="shared" si="5"/>
        <v>16</v>
      </c>
      <c r="W4" s="31">
        <f t="shared" si="6"/>
        <v>4.6875000000000107</v>
      </c>
      <c r="X4" s="39">
        <v>1</v>
      </c>
      <c r="Y4" s="16" t="s">
        <v>29</v>
      </c>
    </row>
    <row r="5" spans="1:45" ht="12.75" customHeight="1" x14ac:dyDescent="0.2">
      <c r="A5" s="33">
        <v>4</v>
      </c>
      <c r="B5" s="1" t="s">
        <v>2</v>
      </c>
      <c r="C5" s="14">
        <v>3200</v>
      </c>
      <c r="D5" s="16" t="s">
        <v>26</v>
      </c>
      <c r="E5" s="17">
        <v>43359</v>
      </c>
      <c r="F5" s="3">
        <v>4</v>
      </c>
      <c r="G5" s="19">
        <v>3354</v>
      </c>
      <c r="H5" s="23">
        <v>3134</v>
      </c>
      <c r="I5" s="30">
        <v>0.51597222222222205</v>
      </c>
      <c r="J5" s="34">
        <v>31</v>
      </c>
      <c r="K5" s="35">
        <f t="shared" si="0"/>
        <v>0.49391087002765355</v>
      </c>
      <c r="L5" s="20">
        <f t="shared" si="1"/>
        <v>-6.5593321407274918E-2</v>
      </c>
      <c r="M5" s="20">
        <f t="shared" si="2"/>
        <v>-2.0625000000000004E-2</v>
      </c>
      <c r="N5" s="22">
        <f t="shared" si="3"/>
        <v>11595.800000000001</v>
      </c>
      <c r="O5" s="24">
        <f t="shared" si="4"/>
        <v>11.595800000000001</v>
      </c>
      <c r="P5" s="36">
        <v>43360</v>
      </c>
      <c r="Q5" s="37">
        <v>4.21</v>
      </c>
      <c r="R5" s="38">
        <v>4.2300000000000004</v>
      </c>
      <c r="S5" s="25">
        <v>43376</v>
      </c>
      <c r="T5" s="26">
        <v>4.1500000000000004</v>
      </c>
      <c r="U5" s="27">
        <v>4.17</v>
      </c>
      <c r="V5" s="29">
        <f t="shared" si="5"/>
        <v>16</v>
      </c>
      <c r="W5" s="31">
        <f t="shared" si="6"/>
        <v>3.7500000000000311</v>
      </c>
      <c r="X5" s="39">
        <v>0</v>
      </c>
      <c r="Y5" s="32"/>
    </row>
    <row r="6" spans="1:45" ht="12.75" customHeight="1" x14ac:dyDescent="0.2">
      <c r="A6" s="33">
        <v>5</v>
      </c>
      <c r="B6" s="1" t="s">
        <v>2</v>
      </c>
      <c r="C6" s="14">
        <v>3200</v>
      </c>
      <c r="D6" s="16" t="s">
        <v>26</v>
      </c>
      <c r="E6" s="17">
        <v>43359</v>
      </c>
      <c r="F6" s="3">
        <v>1</v>
      </c>
      <c r="G6" s="19">
        <v>3503</v>
      </c>
      <c r="H6" s="23">
        <v>3398</v>
      </c>
      <c r="I6" s="30">
        <v>0.55902777777777801</v>
      </c>
      <c r="J6" s="34">
        <v>34</v>
      </c>
      <c r="K6" s="35">
        <f t="shared" si="0"/>
        <v>0.49355012752599586</v>
      </c>
      <c r="L6" s="20">
        <f t="shared" si="1"/>
        <v>-2.9974307736226113E-2</v>
      </c>
      <c r="M6" s="20">
        <f t="shared" si="2"/>
        <v>6.1874999999999902E-2</v>
      </c>
      <c r="N6" s="22">
        <f t="shared" si="3"/>
        <v>12572.6</v>
      </c>
      <c r="O6" s="24">
        <f t="shared" si="4"/>
        <v>12.5726</v>
      </c>
      <c r="P6" s="36">
        <v>43360</v>
      </c>
      <c r="Q6" s="37">
        <v>3.53</v>
      </c>
      <c r="R6" s="38">
        <v>3.53</v>
      </c>
      <c r="S6" s="25">
        <v>43376</v>
      </c>
      <c r="T6" s="26">
        <v>3.52</v>
      </c>
      <c r="U6" s="27">
        <v>3.53</v>
      </c>
      <c r="V6" s="29">
        <f t="shared" si="5"/>
        <v>16</v>
      </c>
      <c r="W6" s="31">
        <f t="shared" si="6"/>
        <v>0.31249999999999334</v>
      </c>
      <c r="X6" s="39">
        <v>0</v>
      </c>
      <c r="Y6" s="32"/>
    </row>
    <row r="7" spans="1:45" ht="12.75" customHeight="1" x14ac:dyDescent="0.2">
      <c r="A7" s="33">
        <v>6</v>
      </c>
      <c r="B7" s="1" t="s">
        <v>2</v>
      </c>
      <c r="C7" s="14">
        <v>3200</v>
      </c>
      <c r="D7" s="16" t="s">
        <v>26</v>
      </c>
      <c r="E7" s="17">
        <v>43359</v>
      </c>
      <c r="F7" s="3">
        <v>2</v>
      </c>
      <c r="G7" s="19">
        <v>3530</v>
      </c>
      <c r="H7" s="23">
        <v>3346</v>
      </c>
      <c r="I7" s="30">
        <v>0.55069444444444404</v>
      </c>
      <c r="J7" s="34">
        <v>39</v>
      </c>
      <c r="K7" s="35">
        <f t="shared" si="0"/>
        <v>0.49374875473201796</v>
      </c>
      <c r="L7" s="20">
        <f t="shared" si="1"/>
        <v>-5.2124645892351329E-2</v>
      </c>
      <c r="M7" s="20">
        <f t="shared" si="2"/>
        <v>4.5625000000000027E-2</v>
      </c>
      <c r="N7" s="22">
        <f t="shared" si="3"/>
        <v>12380.2</v>
      </c>
      <c r="O7" s="24">
        <f t="shared" si="4"/>
        <v>12.3802</v>
      </c>
      <c r="P7" s="36">
        <v>43360</v>
      </c>
      <c r="Q7" s="37">
        <v>3.81</v>
      </c>
      <c r="R7" s="38">
        <v>3.8</v>
      </c>
      <c r="S7" s="25">
        <v>43376</v>
      </c>
      <c r="T7" s="26">
        <v>3.8</v>
      </c>
      <c r="U7" s="27">
        <v>3.8</v>
      </c>
      <c r="V7" s="29">
        <f t="shared" si="5"/>
        <v>16</v>
      </c>
      <c r="W7" s="31">
        <f t="shared" si="6"/>
        <v>0.31249999999999334</v>
      </c>
      <c r="X7" s="39">
        <v>0</v>
      </c>
      <c r="Y7" s="32"/>
    </row>
    <row r="8" spans="1:45" ht="12.75" customHeight="1" x14ac:dyDescent="0.2">
      <c r="A8" s="40">
        <v>13</v>
      </c>
      <c r="B8" s="1" t="s">
        <v>2</v>
      </c>
      <c r="C8" s="14">
        <v>3200</v>
      </c>
      <c r="D8" s="16" t="s">
        <v>26</v>
      </c>
      <c r="E8" s="17">
        <v>43360</v>
      </c>
      <c r="F8" s="3">
        <v>3</v>
      </c>
      <c r="G8" s="19">
        <v>3388</v>
      </c>
      <c r="H8" s="19">
        <v>3042</v>
      </c>
      <c r="I8" s="41">
        <v>0.50069444444444444</v>
      </c>
      <c r="J8" s="34">
        <v>14</v>
      </c>
      <c r="K8" s="35">
        <f t="shared" si="0"/>
        <v>0.49378150339688803</v>
      </c>
      <c r="L8" s="20">
        <f t="shared" si="1"/>
        <v>-0.10212514757969304</v>
      </c>
      <c r="M8" s="20">
        <f t="shared" si="2"/>
        <v>-4.9374999999999947E-2</v>
      </c>
      <c r="N8" s="22">
        <f t="shared" si="3"/>
        <v>11255.4</v>
      </c>
      <c r="O8" s="24">
        <f t="shared" si="4"/>
        <v>11.2554</v>
      </c>
      <c r="P8" s="25">
        <v>43361</v>
      </c>
      <c r="Q8" s="26">
        <v>3.72</v>
      </c>
      <c r="R8" s="27">
        <v>3.72</v>
      </c>
      <c r="S8" s="42">
        <v>43376</v>
      </c>
      <c r="T8" s="26">
        <v>3.7</v>
      </c>
      <c r="U8" s="43">
        <v>3.7</v>
      </c>
      <c r="V8" s="29">
        <f t="shared" si="5"/>
        <v>15</v>
      </c>
      <c r="W8" s="31">
        <f t="shared" si="6"/>
        <v>1.3333333333333346</v>
      </c>
      <c r="X8" s="39">
        <v>0</v>
      </c>
      <c r="Y8" s="32"/>
    </row>
    <row r="9" spans="1:45" ht="12.75" customHeight="1" x14ac:dyDescent="0.2">
      <c r="A9" s="33">
        <v>14</v>
      </c>
      <c r="B9" s="1" t="s">
        <v>2</v>
      </c>
      <c r="C9" s="14">
        <v>3200</v>
      </c>
      <c r="D9" s="16" t="s">
        <v>26</v>
      </c>
      <c r="E9" s="17">
        <v>43360</v>
      </c>
      <c r="F9" s="3">
        <v>4</v>
      </c>
      <c r="G9" s="19">
        <v>3653</v>
      </c>
      <c r="H9" s="19">
        <v>3403</v>
      </c>
      <c r="I9" s="41">
        <v>0.55972222222222223</v>
      </c>
      <c r="J9" s="34">
        <v>17</v>
      </c>
      <c r="K9" s="35">
        <f t="shared" si="0"/>
        <v>0.49343716328729548</v>
      </c>
      <c r="L9" s="20">
        <f t="shared" si="1"/>
        <v>-6.8436901177114651E-2</v>
      </c>
      <c r="M9" s="20">
        <f t="shared" si="2"/>
        <v>6.3437500000000036E-2</v>
      </c>
      <c r="N9" s="22">
        <f t="shared" si="3"/>
        <v>12591.1</v>
      </c>
      <c r="O9" s="24">
        <f t="shared" si="4"/>
        <v>12.591100000000001</v>
      </c>
      <c r="P9" s="25">
        <v>43361</v>
      </c>
      <c r="Q9" s="26">
        <v>3.59</v>
      </c>
      <c r="R9" s="27">
        <v>3.59</v>
      </c>
      <c r="S9" s="42">
        <v>43376</v>
      </c>
      <c r="T9" s="26">
        <v>3.57</v>
      </c>
      <c r="U9" s="43">
        <v>3.57</v>
      </c>
      <c r="V9" s="29">
        <f t="shared" si="5"/>
        <v>15</v>
      </c>
      <c r="W9" s="31">
        <f t="shared" si="6"/>
        <v>1.3333333333333346</v>
      </c>
      <c r="X9" s="39">
        <v>0</v>
      </c>
      <c r="Y9" s="32"/>
    </row>
    <row r="10" spans="1:45" ht="12.75" customHeight="1" x14ac:dyDescent="0.2">
      <c r="A10" s="33">
        <v>15</v>
      </c>
      <c r="B10" s="1" t="s">
        <v>2</v>
      </c>
      <c r="C10" s="14">
        <v>3200</v>
      </c>
      <c r="D10" s="16" t="s">
        <v>26</v>
      </c>
      <c r="E10" s="44">
        <v>43361</v>
      </c>
      <c r="F10" s="3">
        <v>1</v>
      </c>
      <c r="G10" s="19">
        <v>3585</v>
      </c>
      <c r="H10" s="19">
        <v>3352</v>
      </c>
      <c r="I10" s="41">
        <v>0.55138888888888893</v>
      </c>
      <c r="J10" s="45">
        <v>10</v>
      </c>
      <c r="K10" s="35">
        <f t="shared" si="0"/>
        <v>0.49348647573587912</v>
      </c>
      <c r="L10" s="20">
        <f t="shared" si="1"/>
        <v>-6.4993026499302609E-2</v>
      </c>
      <c r="M10" s="20">
        <f t="shared" si="2"/>
        <v>4.7500000000000098E-2</v>
      </c>
      <c r="N10" s="22">
        <f t="shared" si="3"/>
        <v>12402.400000000001</v>
      </c>
      <c r="O10" s="24">
        <f t="shared" si="4"/>
        <v>12.402400000000002</v>
      </c>
      <c r="P10" s="25">
        <v>43362</v>
      </c>
      <c r="Q10" s="26">
        <v>3.6</v>
      </c>
      <c r="R10" s="27">
        <v>3.6</v>
      </c>
      <c r="S10" s="42">
        <v>43378</v>
      </c>
      <c r="T10" s="26">
        <v>3.58</v>
      </c>
      <c r="U10" s="43">
        <v>3.58</v>
      </c>
      <c r="V10" s="29">
        <f t="shared" si="5"/>
        <v>16</v>
      </c>
      <c r="W10" s="31">
        <f t="shared" si="6"/>
        <v>1.2500000000000011</v>
      </c>
      <c r="X10" s="39">
        <v>0</v>
      </c>
      <c r="Y10" s="32"/>
    </row>
    <row r="11" spans="1:45" ht="12.75" customHeight="1" x14ac:dyDescent="0.2">
      <c r="A11" s="33">
        <v>16</v>
      </c>
      <c r="B11" s="21" t="s">
        <v>28</v>
      </c>
      <c r="C11" s="14">
        <v>2900</v>
      </c>
      <c r="D11" s="16" t="s">
        <v>26</v>
      </c>
      <c r="E11" s="44">
        <v>43361</v>
      </c>
      <c r="F11" s="3">
        <v>2</v>
      </c>
      <c r="G11" s="19">
        <v>3308</v>
      </c>
      <c r="H11" s="19">
        <v>3062</v>
      </c>
      <c r="I11" s="41">
        <v>0.50416666666666665</v>
      </c>
      <c r="J11" s="45">
        <v>31</v>
      </c>
      <c r="K11" s="35">
        <f t="shared" si="0"/>
        <v>0.49395819725669493</v>
      </c>
      <c r="L11" s="20">
        <f t="shared" si="1"/>
        <v>-7.4365175332527178E-2</v>
      </c>
      <c r="M11" s="20">
        <f t="shared" si="2"/>
        <v>5.5862068965517153E-2</v>
      </c>
      <c r="N11" s="22">
        <f t="shared" si="3"/>
        <v>11329.4</v>
      </c>
      <c r="O11" s="24">
        <f t="shared" si="4"/>
        <v>11.3294</v>
      </c>
      <c r="P11" s="25">
        <v>43362</v>
      </c>
      <c r="Q11" s="26">
        <v>3.61</v>
      </c>
      <c r="R11" s="27">
        <v>3.62</v>
      </c>
      <c r="S11" s="42">
        <v>43378</v>
      </c>
      <c r="T11" s="26">
        <v>3.58</v>
      </c>
      <c r="U11" s="43">
        <v>3.58</v>
      </c>
      <c r="V11" s="29">
        <f t="shared" si="5"/>
        <v>16</v>
      </c>
      <c r="W11" s="31">
        <f t="shared" si="6"/>
        <v>2.1875000000000089</v>
      </c>
      <c r="X11" s="39">
        <v>0</v>
      </c>
      <c r="Y11" s="32"/>
    </row>
    <row r="12" spans="1:45" ht="12.75" customHeight="1" x14ac:dyDescent="0.2">
      <c r="A12" s="33">
        <v>17</v>
      </c>
      <c r="B12" s="10" t="s">
        <v>22</v>
      </c>
      <c r="C12" s="14">
        <v>3500</v>
      </c>
      <c r="D12" s="16" t="s">
        <v>26</v>
      </c>
      <c r="E12" s="44">
        <v>43361</v>
      </c>
      <c r="F12" s="3">
        <v>3</v>
      </c>
      <c r="G12" s="19">
        <v>3643</v>
      </c>
      <c r="H12" s="19">
        <v>3429</v>
      </c>
      <c r="I12" s="41">
        <v>0.56458333333333333</v>
      </c>
      <c r="J12" s="45">
        <v>31</v>
      </c>
      <c r="K12" s="35">
        <f t="shared" si="0"/>
        <v>0.49394867308253132</v>
      </c>
      <c r="L12" s="20">
        <f t="shared" si="1"/>
        <v>-5.8742794400219567E-2</v>
      </c>
      <c r="M12" s="20">
        <f t="shared" si="2"/>
        <v>-2.028571428571424E-2</v>
      </c>
      <c r="N12" s="22">
        <f t="shared" si="3"/>
        <v>12687.300000000001</v>
      </c>
      <c r="O12" s="24">
        <f t="shared" si="4"/>
        <v>12.6873</v>
      </c>
      <c r="P12" s="25">
        <v>43362</v>
      </c>
      <c r="Q12" s="26">
        <v>3.5</v>
      </c>
      <c r="R12" s="27">
        <v>3.51</v>
      </c>
      <c r="S12" s="42">
        <v>43378</v>
      </c>
      <c r="T12" s="26">
        <v>3.48</v>
      </c>
      <c r="U12" s="43">
        <v>3.49</v>
      </c>
      <c r="V12" s="29">
        <f t="shared" si="5"/>
        <v>16</v>
      </c>
      <c r="W12" s="31">
        <f t="shared" si="6"/>
        <v>1.2499999999999734</v>
      </c>
      <c r="X12" s="39">
        <v>0</v>
      </c>
      <c r="Y12" s="32"/>
    </row>
    <row r="13" spans="1:45" ht="12.75" customHeight="1" x14ac:dyDescent="0.2">
      <c r="A13" s="33">
        <v>18</v>
      </c>
      <c r="B13" s="10" t="s">
        <v>22</v>
      </c>
      <c r="C13" s="14">
        <v>3500</v>
      </c>
      <c r="D13" s="16" t="s">
        <v>26</v>
      </c>
      <c r="E13" s="44">
        <v>43361</v>
      </c>
      <c r="F13" s="3">
        <v>4</v>
      </c>
      <c r="G13" s="19">
        <v>3692</v>
      </c>
      <c r="H13" s="19">
        <v>3552</v>
      </c>
      <c r="I13" s="41">
        <v>0.58402777777777781</v>
      </c>
      <c r="J13" s="45">
        <v>31</v>
      </c>
      <c r="K13" s="35">
        <f t="shared" si="0"/>
        <v>0.49326670420420426</v>
      </c>
      <c r="L13" s="20">
        <f t="shared" si="1"/>
        <v>-3.7919826652221045E-2</v>
      </c>
      <c r="M13" s="20">
        <f t="shared" si="2"/>
        <v>1.4857142857142902E-2</v>
      </c>
      <c r="N13" s="22">
        <f t="shared" si="3"/>
        <v>13142.400000000001</v>
      </c>
      <c r="O13" s="24">
        <f t="shared" si="4"/>
        <v>13.142400000000002</v>
      </c>
      <c r="P13" s="25">
        <v>43362</v>
      </c>
      <c r="Q13" s="26">
        <v>3.46</v>
      </c>
      <c r="R13" s="27">
        <v>3.47</v>
      </c>
      <c r="S13" s="25">
        <v>43378</v>
      </c>
      <c r="T13" s="46">
        <v>3.44</v>
      </c>
      <c r="U13" s="27">
        <v>3.44</v>
      </c>
      <c r="V13" s="29">
        <f t="shared" si="5"/>
        <v>16</v>
      </c>
      <c r="W13" s="31">
        <f t="shared" si="6"/>
        <v>1.5624999999999944</v>
      </c>
      <c r="X13" s="39">
        <v>0</v>
      </c>
      <c r="Y13" s="32"/>
    </row>
    <row r="14" spans="1:45" ht="12.75" customHeight="1" x14ac:dyDescent="0.2">
      <c r="A14" s="33">
        <v>19</v>
      </c>
      <c r="B14" s="10" t="s">
        <v>22</v>
      </c>
      <c r="C14" s="14">
        <v>3500</v>
      </c>
      <c r="D14" s="16" t="s">
        <v>26</v>
      </c>
      <c r="E14" s="44">
        <v>43361</v>
      </c>
      <c r="F14" s="2">
        <v>2</v>
      </c>
      <c r="G14" s="19">
        <v>3538</v>
      </c>
      <c r="H14" s="19">
        <v>3289</v>
      </c>
      <c r="I14" s="41">
        <v>0.54097222222222219</v>
      </c>
      <c r="J14" s="45">
        <v>30</v>
      </c>
      <c r="K14" s="35">
        <f t="shared" si="0"/>
        <v>0.49343772169859124</v>
      </c>
      <c r="L14" s="20">
        <f t="shared" si="1"/>
        <v>-7.0378745053702674E-2</v>
      </c>
      <c r="M14" s="20">
        <f t="shared" si="2"/>
        <v>-6.0285714285714276E-2</v>
      </c>
      <c r="N14" s="22">
        <f t="shared" si="3"/>
        <v>12169.300000000001</v>
      </c>
      <c r="O14" s="24">
        <f t="shared" si="4"/>
        <v>12.169300000000002</v>
      </c>
      <c r="P14" s="25">
        <v>43362</v>
      </c>
      <c r="Q14" s="26">
        <v>3.65</v>
      </c>
      <c r="R14" s="27">
        <v>3.65</v>
      </c>
      <c r="S14" s="25">
        <v>43378</v>
      </c>
      <c r="T14" s="26">
        <v>3.63</v>
      </c>
      <c r="U14" s="27">
        <v>3.63</v>
      </c>
      <c r="V14" s="29">
        <f t="shared" si="5"/>
        <v>16</v>
      </c>
      <c r="W14" s="31">
        <f t="shared" si="6"/>
        <v>1.2500000000000011</v>
      </c>
      <c r="X14" s="39">
        <v>0</v>
      </c>
      <c r="Y14" s="32"/>
    </row>
    <row r="15" spans="1:45" ht="12.75" customHeight="1" x14ac:dyDescent="0.2">
      <c r="A15" s="33">
        <v>22</v>
      </c>
      <c r="B15" s="18" t="s">
        <v>27</v>
      </c>
      <c r="C15" s="14">
        <v>3500</v>
      </c>
      <c r="D15" s="16" t="s">
        <v>26</v>
      </c>
      <c r="E15" s="44">
        <v>43362</v>
      </c>
      <c r="F15" s="2">
        <v>1</v>
      </c>
      <c r="G15" s="19">
        <v>3456</v>
      </c>
      <c r="H15" s="19">
        <v>3269</v>
      </c>
      <c r="I15" s="41">
        <v>0.53749999999999998</v>
      </c>
      <c r="J15" s="45">
        <v>47</v>
      </c>
      <c r="K15" s="35">
        <f t="shared" si="0"/>
        <v>0.49327011318446001</v>
      </c>
      <c r="L15" s="20">
        <f t="shared" si="1"/>
        <v>-5.410879629629628E-2</v>
      </c>
      <c r="M15" s="20">
        <f t="shared" si="2"/>
        <v>-6.5999999999999948E-2</v>
      </c>
      <c r="N15" s="22">
        <f t="shared" si="3"/>
        <v>12095.300000000001</v>
      </c>
      <c r="O15" s="24">
        <f t="shared" si="4"/>
        <v>12.095300000000002</v>
      </c>
      <c r="P15" s="25">
        <v>43362</v>
      </c>
      <c r="Q15" s="26">
        <v>3.44</v>
      </c>
      <c r="R15" s="27">
        <v>3.43</v>
      </c>
      <c r="S15" s="25">
        <v>43378</v>
      </c>
      <c r="T15" s="26">
        <v>3.42</v>
      </c>
      <c r="U15" s="27">
        <v>3.41</v>
      </c>
      <c r="V15" s="29">
        <f t="shared" si="5"/>
        <v>16</v>
      </c>
      <c r="W15" s="31">
        <f t="shared" si="6"/>
        <v>1.2500000000000011</v>
      </c>
      <c r="X15" s="39">
        <v>0</v>
      </c>
      <c r="Y15" s="32"/>
    </row>
    <row r="16" spans="1:45" ht="12.75" customHeight="1" x14ac:dyDescent="0.2">
      <c r="A16" s="40">
        <v>47</v>
      </c>
      <c r="B16" s="18" t="s">
        <v>27</v>
      </c>
      <c r="C16" s="47">
        <v>3500</v>
      </c>
      <c r="D16" s="16" t="s">
        <v>26</v>
      </c>
      <c r="E16" s="44">
        <v>43366</v>
      </c>
      <c r="F16" s="2">
        <v>4</v>
      </c>
      <c r="G16" s="19">
        <v>3556</v>
      </c>
      <c r="H16" s="19">
        <v>3360</v>
      </c>
      <c r="I16" s="41">
        <v>0.55277777777777781</v>
      </c>
      <c r="J16" s="45">
        <v>36</v>
      </c>
      <c r="K16" s="35">
        <f t="shared" si="0"/>
        <v>0.49355158730158738</v>
      </c>
      <c r="L16" s="20">
        <f t="shared" si="1"/>
        <v>-5.5118110236220486E-2</v>
      </c>
      <c r="M16" s="20">
        <f t="shared" si="2"/>
        <v>-4.0000000000000036E-2</v>
      </c>
      <c r="N16" s="22">
        <f t="shared" si="3"/>
        <v>12432</v>
      </c>
      <c r="O16" s="24">
        <f t="shared" si="4"/>
        <v>12.432</v>
      </c>
      <c r="P16" s="25">
        <v>43366</v>
      </c>
      <c r="Q16" s="26">
        <v>3.77</v>
      </c>
      <c r="R16" s="27">
        <v>3.77</v>
      </c>
      <c r="S16" s="25"/>
      <c r="T16" s="26"/>
      <c r="U16" s="27"/>
      <c r="V16" s="29"/>
      <c r="W16" s="31"/>
      <c r="X16" s="39">
        <v>0</v>
      </c>
      <c r="Y16" s="32"/>
    </row>
    <row r="17" spans="1:25" ht="12.75" customHeight="1" x14ac:dyDescent="0.2">
      <c r="A17" s="33">
        <v>48</v>
      </c>
      <c r="B17" s="18" t="s">
        <v>27</v>
      </c>
      <c r="C17" s="47">
        <v>3500</v>
      </c>
      <c r="D17" s="16" t="s">
        <v>26</v>
      </c>
      <c r="E17" s="44">
        <v>43366</v>
      </c>
      <c r="F17" s="2">
        <v>5</v>
      </c>
      <c r="G17" s="19">
        <v>3226</v>
      </c>
      <c r="H17" s="19">
        <v>3098</v>
      </c>
      <c r="I17" s="41">
        <v>0.50972222222222219</v>
      </c>
      <c r="J17" s="45">
        <v>45</v>
      </c>
      <c r="K17" s="35">
        <f t="shared" si="0"/>
        <v>0.49359802022810412</v>
      </c>
      <c r="L17" s="20">
        <f t="shared" si="1"/>
        <v>-3.9677619342839421E-2</v>
      </c>
      <c r="M17" s="20">
        <f t="shared" si="2"/>
        <v>-0.11485714285714288</v>
      </c>
      <c r="N17" s="22">
        <f t="shared" si="3"/>
        <v>11462.6</v>
      </c>
      <c r="O17" s="24">
        <f t="shared" si="4"/>
        <v>11.4626</v>
      </c>
      <c r="P17" s="25">
        <v>43366</v>
      </c>
      <c r="Q17" s="26">
        <v>4.08</v>
      </c>
      <c r="R17" s="27">
        <v>4.0999999999999996</v>
      </c>
      <c r="S17" s="25"/>
      <c r="T17" s="26"/>
      <c r="U17" s="27"/>
      <c r="V17" s="29"/>
      <c r="W17" s="31"/>
      <c r="X17" s="39">
        <v>0</v>
      </c>
      <c r="Y17" s="32"/>
    </row>
    <row r="18" spans="1:25" ht="12.75" customHeight="1" x14ac:dyDescent="0.2">
      <c r="A18" s="33">
        <v>49</v>
      </c>
      <c r="B18" s="18" t="s">
        <v>27</v>
      </c>
      <c r="C18" s="47">
        <v>3500</v>
      </c>
      <c r="D18" s="16" t="s">
        <v>26</v>
      </c>
      <c r="E18" s="44">
        <v>43366</v>
      </c>
      <c r="F18" s="2">
        <v>6</v>
      </c>
      <c r="G18" s="19">
        <v>3455</v>
      </c>
      <c r="H18" s="19">
        <v>3305</v>
      </c>
      <c r="I18" s="41">
        <v>0.54374999999999996</v>
      </c>
      <c r="J18" s="45">
        <v>56</v>
      </c>
      <c r="K18" s="35">
        <f t="shared" si="0"/>
        <v>0.49357034795763988</v>
      </c>
      <c r="L18" s="20">
        <f t="shared" si="1"/>
        <v>-4.3415340086830678E-2</v>
      </c>
      <c r="M18" s="20">
        <f t="shared" si="2"/>
        <v>-5.5714285714285716E-2</v>
      </c>
      <c r="N18" s="22">
        <f t="shared" si="3"/>
        <v>12228.5</v>
      </c>
      <c r="O18" s="24">
        <f t="shared" si="4"/>
        <v>12.2285</v>
      </c>
      <c r="P18" s="25">
        <v>43366</v>
      </c>
      <c r="Q18" s="26">
        <v>4.0999999999999996</v>
      </c>
      <c r="R18" s="27">
        <v>4.0999999999999996</v>
      </c>
      <c r="S18" s="25"/>
      <c r="T18" s="26"/>
      <c r="U18" s="27"/>
      <c r="V18" s="29"/>
      <c r="W18" s="31"/>
      <c r="X18" s="39">
        <v>0</v>
      </c>
      <c r="Y18" s="32"/>
    </row>
    <row r="19" spans="1:25" ht="12.75" customHeight="1" x14ac:dyDescent="0.2">
      <c r="A19" s="33">
        <v>50</v>
      </c>
      <c r="B19" s="18" t="s">
        <v>27</v>
      </c>
      <c r="C19" s="47">
        <v>3500</v>
      </c>
      <c r="D19" s="16" t="s">
        <v>26</v>
      </c>
      <c r="E19" s="44">
        <v>43366</v>
      </c>
      <c r="F19" s="2">
        <v>7</v>
      </c>
      <c r="G19" s="19">
        <v>3262</v>
      </c>
      <c r="H19" s="19">
        <v>3043</v>
      </c>
      <c r="I19" s="41">
        <v>0.50069444444444444</v>
      </c>
      <c r="J19" s="45">
        <v>73</v>
      </c>
      <c r="K19" s="35">
        <f t="shared" si="0"/>
        <v>0.49361923540365865</v>
      </c>
      <c r="L19" s="20">
        <f t="shared" si="1"/>
        <v>-6.7136725935009189E-2</v>
      </c>
      <c r="M19" s="20">
        <f t="shared" si="2"/>
        <v>-0.13057142857142856</v>
      </c>
      <c r="N19" s="22">
        <f t="shared" si="3"/>
        <v>11259.1</v>
      </c>
      <c r="O19" s="24">
        <f t="shared" si="4"/>
        <v>11.2591</v>
      </c>
      <c r="P19" s="25">
        <v>43366</v>
      </c>
      <c r="Q19" s="26">
        <v>3.93</v>
      </c>
      <c r="R19" s="27">
        <v>3.93</v>
      </c>
      <c r="S19" s="25"/>
      <c r="T19" s="26"/>
      <c r="U19" s="27"/>
      <c r="V19" s="29"/>
      <c r="W19" s="31"/>
      <c r="X19" s="39">
        <v>0</v>
      </c>
      <c r="Y19" s="32"/>
    </row>
    <row r="20" spans="1:25" ht="12.75" customHeight="1" x14ac:dyDescent="0.2">
      <c r="A20" s="33">
        <v>51</v>
      </c>
      <c r="B20" s="18" t="s">
        <v>27</v>
      </c>
      <c r="C20" s="47">
        <v>3500</v>
      </c>
      <c r="D20" s="16" t="s">
        <v>26</v>
      </c>
      <c r="E20" s="44">
        <v>43366</v>
      </c>
      <c r="F20" s="2">
        <v>8</v>
      </c>
      <c r="G20" s="19">
        <v>3672</v>
      </c>
      <c r="H20" s="19">
        <v>3436</v>
      </c>
      <c r="I20" s="41">
        <v>0.56527777777777777</v>
      </c>
      <c r="J20" s="45">
        <v>31</v>
      </c>
      <c r="K20" s="35">
        <f t="shared" si="0"/>
        <v>0.4935487000388048</v>
      </c>
      <c r="L20" s="20">
        <f t="shared" si="1"/>
        <v>-6.4270152505446654E-2</v>
      </c>
      <c r="M20" s="20">
        <f t="shared" si="2"/>
        <v>-1.8285714285714239E-2</v>
      </c>
      <c r="N20" s="22">
        <f t="shared" si="3"/>
        <v>12713.2</v>
      </c>
      <c r="O20" s="24">
        <f t="shared" si="4"/>
        <v>12.713200000000001</v>
      </c>
      <c r="P20" s="25">
        <v>43366</v>
      </c>
      <c r="Q20" s="26">
        <v>3.59</v>
      </c>
      <c r="R20" s="27">
        <v>3.59</v>
      </c>
      <c r="S20" s="25"/>
      <c r="T20" s="26"/>
      <c r="U20" s="27"/>
      <c r="V20" s="29"/>
      <c r="W20" s="31"/>
      <c r="X20" s="39">
        <v>0</v>
      </c>
      <c r="Y20" s="32"/>
    </row>
    <row r="21" spans="1:25" ht="12.75" customHeight="1" x14ac:dyDescent="0.2">
      <c r="A21" s="33">
        <v>52</v>
      </c>
      <c r="B21" s="18" t="s">
        <v>27</v>
      </c>
      <c r="C21" s="47">
        <v>3500</v>
      </c>
      <c r="D21" s="16" t="s">
        <v>26</v>
      </c>
      <c r="E21" s="44">
        <v>43367</v>
      </c>
      <c r="F21" s="2">
        <v>1</v>
      </c>
      <c r="G21" s="19">
        <v>3305</v>
      </c>
      <c r="H21" s="19">
        <v>3017</v>
      </c>
      <c r="I21" s="41">
        <v>0.49652777777777779</v>
      </c>
      <c r="J21" s="45">
        <v>35</v>
      </c>
      <c r="K21" s="35">
        <f t="shared" si="0"/>
        <v>0.49372997458844325</v>
      </c>
      <c r="L21" s="20">
        <f t="shared" si="1"/>
        <v>-8.7140695915279842E-2</v>
      </c>
      <c r="M21" s="20">
        <f t="shared" si="2"/>
        <v>-0.13800000000000001</v>
      </c>
      <c r="N21" s="22">
        <f t="shared" si="3"/>
        <v>11162.9</v>
      </c>
      <c r="O21" s="24">
        <f t="shared" si="4"/>
        <v>11.1629</v>
      </c>
      <c r="P21" s="25">
        <v>43368</v>
      </c>
      <c r="Q21" s="26">
        <v>4.12</v>
      </c>
      <c r="R21" s="27">
        <v>4.1399999999999997</v>
      </c>
      <c r="S21" s="25"/>
      <c r="T21" s="26"/>
      <c r="U21" s="27"/>
      <c r="V21" s="29"/>
      <c r="W21" s="31"/>
      <c r="X21" s="39">
        <v>0</v>
      </c>
      <c r="Y21" s="32"/>
    </row>
    <row r="22" spans="1:25" ht="12.75" customHeight="1" x14ac:dyDescent="0.2">
      <c r="A22" s="33">
        <v>53</v>
      </c>
      <c r="B22" s="18" t="s">
        <v>27</v>
      </c>
      <c r="C22" s="47">
        <v>3500</v>
      </c>
      <c r="D22" s="16" t="s">
        <v>26</v>
      </c>
      <c r="E22" s="44">
        <v>43367</v>
      </c>
      <c r="F22" s="2">
        <v>2</v>
      </c>
      <c r="G22" s="19">
        <v>3366</v>
      </c>
      <c r="H22" s="19">
        <v>3121</v>
      </c>
      <c r="I22" s="41">
        <v>0.5131944444444444</v>
      </c>
      <c r="J22" s="45">
        <v>31</v>
      </c>
      <c r="K22" s="35">
        <f t="shared" si="0"/>
        <v>0.4932980882195877</v>
      </c>
      <c r="L22" s="20">
        <f t="shared" si="1"/>
        <v>-7.2786690433749301E-2</v>
      </c>
      <c r="M22" s="20">
        <f t="shared" si="2"/>
        <v>-0.10828571428571432</v>
      </c>
      <c r="N22" s="22">
        <f t="shared" si="3"/>
        <v>11547.7</v>
      </c>
      <c r="O22" s="24">
        <f t="shared" si="4"/>
        <v>11.547700000000001</v>
      </c>
      <c r="P22" s="25">
        <v>43368</v>
      </c>
      <c r="Q22" s="26">
        <v>4.08</v>
      </c>
      <c r="R22" s="27">
        <v>4.0999999999999996</v>
      </c>
      <c r="S22" s="25"/>
      <c r="T22" s="26"/>
      <c r="U22" s="27"/>
      <c r="V22" s="29"/>
      <c r="W22" s="31"/>
      <c r="X22" s="39">
        <v>0</v>
      </c>
      <c r="Y22" s="32"/>
    </row>
    <row r="23" spans="1:25" ht="12.75" customHeight="1" x14ac:dyDescent="0.2">
      <c r="A23" s="33">
        <v>54</v>
      </c>
      <c r="B23" s="18" t="s">
        <v>27</v>
      </c>
      <c r="C23" s="47">
        <v>3500</v>
      </c>
      <c r="D23" s="16" t="s">
        <v>26</v>
      </c>
      <c r="E23" s="44">
        <v>43367</v>
      </c>
      <c r="F23" s="2">
        <v>3</v>
      </c>
      <c r="G23" s="19">
        <v>3705</v>
      </c>
      <c r="H23" s="19">
        <v>3316</v>
      </c>
      <c r="I23" s="41">
        <v>0.54583333333333328</v>
      </c>
      <c r="J23" s="45">
        <v>45</v>
      </c>
      <c r="K23" s="35">
        <f t="shared" si="0"/>
        <v>0.49381785283474061</v>
      </c>
      <c r="L23" s="20">
        <f t="shared" si="1"/>
        <v>-0.10499325236167345</v>
      </c>
      <c r="M23" s="20">
        <f t="shared" si="2"/>
        <v>-5.2571428571428602E-2</v>
      </c>
      <c r="N23" s="22">
        <f t="shared" si="3"/>
        <v>12269.2</v>
      </c>
      <c r="O23" s="24">
        <f t="shared" si="4"/>
        <v>12.269200000000001</v>
      </c>
      <c r="P23" s="25">
        <v>43368</v>
      </c>
      <c r="Q23" s="26">
        <v>3.8</v>
      </c>
      <c r="R23" s="27">
        <v>3.8</v>
      </c>
      <c r="S23" s="25"/>
      <c r="T23" s="26"/>
      <c r="U23" s="27"/>
      <c r="V23" s="29"/>
      <c r="W23" s="31"/>
      <c r="X23" s="39">
        <v>0</v>
      </c>
      <c r="Y23" s="32"/>
    </row>
    <row r="24" spans="1:25" ht="12.75" customHeight="1" x14ac:dyDescent="0.2">
      <c r="A24" s="33">
        <v>55</v>
      </c>
      <c r="B24" s="18" t="s">
        <v>27</v>
      </c>
      <c r="C24" s="47">
        <v>3500</v>
      </c>
      <c r="D24" s="16" t="s">
        <v>26</v>
      </c>
      <c r="E24" s="44">
        <v>43367</v>
      </c>
      <c r="F24" s="2">
        <v>4</v>
      </c>
      <c r="G24" s="19">
        <v>3666</v>
      </c>
      <c r="H24" s="19">
        <v>3512</v>
      </c>
      <c r="I24" s="41">
        <v>0.57777777777777772</v>
      </c>
      <c r="J24" s="45">
        <v>28</v>
      </c>
      <c r="K24" s="35">
        <f t="shared" si="0"/>
        <v>0.49354593773728167</v>
      </c>
      <c r="L24" s="20">
        <f t="shared" si="1"/>
        <v>-4.2007637752318638E-2</v>
      </c>
      <c r="M24" s="20">
        <f t="shared" si="2"/>
        <v>3.4285714285713365E-3</v>
      </c>
      <c r="N24" s="22">
        <f t="shared" si="3"/>
        <v>12994.400000000001</v>
      </c>
      <c r="O24" s="24">
        <f t="shared" si="4"/>
        <v>12.994400000000001</v>
      </c>
      <c r="P24" s="25">
        <v>43368</v>
      </c>
      <c r="Q24" s="26">
        <v>3.76</v>
      </c>
      <c r="R24" s="27">
        <v>3.76</v>
      </c>
      <c r="S24" s="25"/>
      <c r="T24" s="26"/>
      <c r="U24" s="27"/>
      <c r="V24" s="29"/>
      <c r="W24" s="31"/>
      <c r="X24" s="39">
        <v>0</v>
      </c>
      <c r="Y24" s="32"/>
    </row>
    <row r="25" spans="1:25" ht="12.75" customHeight="1" x14ac:dyDescent="0.2">
      <c r="A25" s="33">
        <v>56</v>
      </c>
      <c r="B25" s="18" t="s">
        <v>27</v>
      </c>
      <c r="C25" s="47">
        <v>3500</v>
      </c>
      <c r="D25" s="16" t="s">
        <v>26</v>
      </c>
      <c r="E25" s="44">
        <v>43367</v>
      </c>
      <c r="F25" s="2">
        <v>5</v>
      </c>
      <c r="G25" s="19">
        <v>3298</v>
      </c>
      <c r="H25" s="19">
        <v>3022</v>
      </c>
      <c r="I25" s="41">
        <v>0.49722222222222223</v>
      </c>
      <c r="J25" s="45">
        <v>36</v>
      </c>
      <c r="K25" s="35">
        <f t="shared" si="0"/>
        <v>0.49360247076990954</v>
      </c>
      <c r="L25" s="20">
        <f t="shared" si="1"/>
        <v>-8.3687083080654978E-2</v>
      </c>
      <c r="M25" s="20">
        <f t="shared" si="2"/>
        <v>-0.13657142857142857</v>
      </c>
      <c r="N25" s="22">
        <f t="shared" si="3"/>
        <v>11181.4</v>
      </c>
      <c r="O25" s="24">
        <f t="shared" si="4"/>
        <v>11.1814</v>
      </c>
      <c r="P25" s="25">
        <v>43368</v>
      </c>
      <c r="Q25" s="26">
        <v>4.1900000000000004</v>
      </c>
      <c r="R25" s="27">
        <v>4.2</v>
      </c>
      <c r="S25" s="25"/>
      <c r="T25" s="26"/>
      <c r="U25" s="27"/>
      <c r="V25" s="29"/>
      <c r="W25" s="31"/>
      <c r="X25" s="39">
        <v>0</v>
      </c>
      <c r="Y25" s="32"/>
    </row>
    <row r="26" spans="1:25" ht="12.75" customHeight="1" x14ac:dyDescent="0.2">
      <c r="A26" s="33">
        <v>57</v>
      </c>
      <c r="B26" s="18" t="s">
        <v>27</v>
      </c>
      <c r="C26" s="47">
        <v>3500</v>
      </c>
      <c r="D26" s="16" t="s">
        <v>26</v>
      </c>
      <c r="E26" s="44">
        <v>43367</v>
      </c>
      <c r="F26" s="2">
        <v>6</v>
      </c>
      <c r="G26" s="19">
        <v>3256</v>
      </c>
      <c r="H26" s="19">
        <v>3109</v>
      </c>
      <c r="I26" s="41">
        <v>0.51180555555555551</v>
      </c>
      <c r="J26" s="45">
        <v>37</v>
      </c>
      <c r="K26" s="35">
        <f t="shared" si="0"/>
        <v>0.49386190629355631</v>
      </c>
      <c r="L26" s="20">
        <f t="shared" si="1"/>
        <v>-4.5147420147420125E-2</v>
      </c>
      <c r="M26" s="20">
        <f t="shared" si="2"/>
        <v>-0.11171428571428577</v>
      </c>
      <c r="N26" s="22">
        <f t="shared" si="3"/>
        <v>11503.300000000001</v>
      </c>
      <c r="O26" s="24">
        <f t="shared" si="4"/>
        <v>11.503300000000001</v>
      </c>
      <c r="P26" s="25">
        <v>43368</v>
      </c>
      <c r="Q26" s="26">
        <v>4.1900000000000004</v>
      </c>
      <c r="R26" s="27">
        <v>4.2</v>
      </c>
      <c r="S26" s="25"/>
      <c r="T26" s="26"/>
      <c r="U26" s="27"/>
      <c r="V26" s="29"/>
      <c r="W26" s="31"/>
      <c r="X26" s="39">
        <v>0</v>
      </c>
      <c r="Y26" s="32"/>
    </row>
    <row r="27" spans="1:25" ht="12.75" customHeight="1" x14ac:dyDescent="0.2">
      <c r="A27" s="33">
        <v>58</v>
      </c>
      <c r="B27" s="18" t="s">
        <v>27</v>
      </c>
      <c r="C27" s="47">
        <v>3500</v>
      </c>
      <c r="D27" s="16" t="s">
        <v>26</v>
      </c>
      <c r="E27" s="44">
        <v>43367</v>
      </c>
      <c r="F27" s="2">
        <v>7</v>
      </c>
      <c r="G27" s="19">
        <v>3704</v>
      </c>
      <c r="H27" s="19">
        <v>3444</v>
      </c>
      <c r="I27" s="41">
        <v>0.56666666666666665</v>
      </c>
      <c r="J27" s="45">
        <v>32</v>
      </c>
      <c r="K27" s="35">
        <f t="shared" si="0"/>
        <v>0.49361207897793263</v>
      </c>
      <c r="L27" s="20">
        <f t="shared" si="1"/>
        <v>-7.0194384449244085E-2</v>
      </c>
      <c r="M27" s="20">
        <f t="shared" si="2"/>
        <v>-1.6000000000000014E-2</v>
      </c>
      <c r="N27" s="22">
        <f t="shared" si="3"/>
        <v>12742.800000000001</v>
      </c>
      <c r="O27" s="24">
        <f t="shared" si="4"/>
        <v>12.742800000000001</v>
      </c>
      <c r="P27" s="25">
        <v>43368</v>
      </c>
      <c r="Q27" s="26">
        <v>3.76</v>
      </c>
      <c r="R27" s="27">
        <v>3.75</v>
      </c>
      <c r="S27" s="25"/>
      <c r="T27" s="26"/>
      <c r="U27" s="27"/>
      <c r="V27" s="29"/>
      <c r="W27" s="31"/>
      <c r="X27" s="39">
        <v>0</v>
      </c>
      <c r="Y27" s="32"/>
    </row>
    <row r="28" spans="1:25" ht="12.75" customHeight="1" x14ac:dyDescent="0.2">
      <c r="A28" s="33">
        <v>59</v>
      </c>
      <c r="B28" s="18" t="s">
        <v>27</v>
      </c>
      <c r="C28" s="47">
        <v>3500</v>
      </c>
      <c r="D28" s="16" t="s">
        <v>26</v>
      </c>
      <c r="E28" s="44">
        <v>43367</v>
      </c>
      <c r="F28" s="2">
        <v>8</v>
      </c>
      <c r="G28" s="19">
        <v>3210</v>
      </c>
      <c r="H28" s="19">
        <v>3127</v>
      </c>
      <c r="I28" s="41">
        <v>0.51458333333333328</v>
      </c>
      <c r="J28" s="45">
        <v>44</v>
      </c>
      <c r="K28" s="35">
        <f t="shared" si="0"/>
        <v>0.49368404221298362</v>
      </c>
      <c r="L28" s="20">
        <f t="shared" si="1"/>
        <v>-2.5856697819314656E-2</v>
      </c>
      <c r="M28" s="20">
        <f t="shared" si="2"/>
        <v>-0.10657142857142854</v>
      </c>
      <c r="N28" s="22">
        <f t="shared" si="3"/>
        <v>11569.900000000001</v>
      </c>
      <c r="O28" s="24">
        <f t="shared" si="4"/>
        <v>11.569900000000002</v>
      </c>
      <c r="P28" s="25">
        <v>43368</v>
      </c>
      <c r="Q28" s="26">
        <v>4.0999999999999996</v>
      </c>
      <c r="R28" s="27">
        <v>4.1100000000000003</v>
      </c>
      <c r="S28" s="25"/>
      <c r="T28" s="26"/>
      <c r="U28" s="27"/>
      <c r="V28" s="29"/>
      <c r="W28" s="31"/>
      <c r="X28" s="39">
        <v>0</v>
      </c>
      <c r="Y28" s="32"/>
    </row>
    <row r="29" spans="1:25" ht="12.75" customHeight="1" x14ac:dyDescent="0.2">
      <c r="A29" s="33">
        <v>60</v>
      </c>
      <c r="B29" s="18" t="s">
        <v>27</v>
      </c>
      <c r="C29" s="47">
        <v>3500</v>
      </c>
      <c r="D29" s="16" t="s">
        <v>26</v>
      </c>
      <c r="E29" s="44">
        <v>43368</v>
      </c>
      <c r="F29" s="2">
        <v>1</v>
      </c>
      <c r="G29" s="19">
        <v>3390</v>
      </c>
      <c r="H29" s="19">
        <v>3232</v>
      </c>
      <c r="I29" s="41">
        <v>0.53194444444444444</v>
      </c>
      <c r="J29" s="45">
        <v>36</v>
      </c>
      <c r="K29" s="35">
        <f t="shared" si="0"/>
        <v>0.49376031353135308</v>
      </c>
      <c r="L29" s="20">
        <f t="shared" si="1"/>
        <v>-4.6607669616519187E-2</v>
      </c>
      <c r="M29" s="20">
        <f t="shared" si="2"/>
        <v>-7.6571428571428624E-2</v>
      </c>
      <c r="N29" s="22">
        <f t="shared" si="3"/>
        <v>11958.400000000001</v>
      </c>
      <c r="O29" s="24">
        <f t="shared" si="4"/>
        <v>11.958400000000001</v>
      </c>
      <c r="P29" s="25">
        <v>43369</v>
      </c>
      <c r="Q29" s="26">
        <v>3.55</v>
      </c>
      <c r="R29" s="27">
        <v>3.55</v>
      </c>
      <c r="S29" s="25"/>
      <c r="T29" s="26"/>
      <c r="U29" s="27"/>
      <c r="V29" s="29"/>
      <c r="W29" s="31"/>
      <c r="X29" s="39">
        <v>0</v>
      </c>
      <c r="Y29" s="32"/>
    </row>
    <row r="30" spans="1:25" ht="12.75" customHeight="1" x14ac:dyDescent="0.2">
      <c r="A30" s="33">
        <v>61</v>
      </c>
      <c r="B30" s="18" t="s">
        <v>27</v>
      </c>
      <c r="C30" s="47">
        <v>3500</v>
      </c>
      <c r="D30" s="16" t="s">
        <v>26</v>
      </c>
      <c r="E30" s="44">
        <v>43368</v>
      </c>
      <c r="F30" s="2">
        <v>2</v>
      </c>
      <c r="G30" s="19">
        <v>3387</v>
      </c>
      <c r="H30" s="19">
        <v>3209</v>
      </c>
      <c r="I30" s="41">
        <v>0.52777777777777779</v>
      </c>
      <c r="J30" s="45">
        <v>38</v>
      </c>
      <c r="K30" s="35">
        <f t="shared" si="0"/>
        <v>0.49340396800664804</v>
      </c>
      <c r="L30" s="20">
        <f t="shared" si="1"/>
        <v>-5.2553882491880755E-2</v>
      </c>
      <c r="M30" s="20">
        <f t="shared" si="2"/>
        <v>-8.3142857142857185E-2</v>
      </c>
      <c r="N30" s="22">
        <f t="shared" si="3"/>
        <v>11873.300000000001</v>
      </c>
      <c r="O30" s="24">
        <f t="shared" si="4"/>
        <v>11.8733</v>
      </c>
      <c r="P30" s="25">
        <v>43369</v>
      </c>
      <c r="Q30" s="26">
        <v>3.91</v>
      </c>
      <c r="R30" s="27">
        <v>3.9</v>
      </c>
      <c r="S30" s="25"/>
      <c r="T30" s="26"/>
      <c r="U30" s="27"/>
      <c r="V30" s="29"/>
      <c r="W30" s="31"/>
      <c r="X30" s="39">
        <v>0</v>
      </c>
      <c r="Y30" s="32"/>
    </row>
    <row r="31" spans="1:25" ht="12.75" customHeight="1" x14ac:dyDescent="0.2">
      <c r="A31" s="33">
        <v>62</v>
      </c>
      <c r="B31" s="18" t="s">
        <v>27</v>
      </c>
      <c r="C31" s="47">
        <v>3500</v>
      </c>
      <c r="D31" s="16" t="s">
        <v>26</v>
      </c>
      <c r="E31" s="44">
        <v>43368</v>
      </c>
      <c r="F31" s="2">
        <v>3</v>
      </c>
      <c r="G31" s="19">
        <v>3283</v>
      </c>
      <c r="H31" s="19">
        <v>3039</v>
      </c>
      <c r="I31" s="41">
        <v>0.5</v>
      </c>
      <c r="J31" s="45">
        <v>84</v>
      </c>
      <c r="K31" s="35">
        <f t="shared" si="0"/>
        <v>0.49358341559723595</v>
      </c>
      <c r="L31" s="20">
        <f t="shared" si="1"/>
        <v>-7.4322266219920774E-2</v>
      </c>
      <c r="M31" s="20">
        <f t="shared" si="2"/>
        <v>-0.13171428571428567</v>
      </c>
      <c r="N31" s="22">
        <f t="shared" si="3"/>
        <v>11244.300000000001</v>
      </c>
      <c r="O31" s="24">
        <f t="shared" si="4"/>
        <v>11.244300000000001</v>
      </c>
      <c r="P31" s="25">
        <v>43369</v>
      </c>
      <c r="Q31" s="26">
        <v>4.1500000000000004</v>
      </c>
      <c r="R31" s="27">
        <v>4.16</v>
      </c>
      <c r="S31" s="25"/>
      <c r="T31" s="26"/>
      <c r="U31" s="27"/>
      <c r="V31" s="29"/>
      <c r="W31" s="31"/>
      <c r="X31" s="39">
        <v>0</v>
      </c>
      <c r="Y31" s="32"/>
    </row>
    <row r="32" spans="1:25" ht="12.75" customHeight="1" x14ac:dyDescent="0.2">
      <c r="A32" s="33">
        <v>63</v>
      </c>
      <c r="B32" s="18" t="s">
        <v>27</v>
      </c>
      <c r="C32" s="47">
        <v>3500</v>
      </c>
      <c r="D32" s="16" t="s">
        <v>26</v>
      </c>
      <c r="E32" s="44">
        <v>43368</v>
      </c>
      <c r="F32" s="2">
        <v>4</v>
      </c>
      <c r="G32" s="19">
        <v>3307</v>
      </c>
      <c r="H32" s="19">
        <v>3096</v>
      </c>
      <c r="I32" s="41">
        <v>0.50972222222222219</v>
      </c>
      <c r="J32" s="45">
        <v>33</v>
      </c>
      <c r="K32" s="35">
        <f t="shared" si="0"/>
        <v>0.49391688199827727</v>
      </c>
      <c r="L32" s="20">
        <f t="shared" si="1"/>
        <v>-6.3804052010886014E-2</v>
      </c>
      <c r="M32" s="20">
        <f t="shared" si="2"/>
        <v>-0.11542857142857144</v>
      </c>
      <c r="N32" s="22">
        <f t="shared" si="3"/>
        <v>11455.2</v>
      </c>
      <c r="O32" s="24">
        <f t="shared" si="4"/>
        <v>11.455200000000001</v>
      </c>
      <c r="P32" s="25">
        <v>43369</v>
      </c>
      <c r="Q32" s="26">
        <v>4.13</v>
      </c>
      <c r="R32" s="27">
        <v>4.1500000000000004</v>
      </c>
      <c r="S32" s="25"/>
      <c r="T32" s="26"/>
      <c r="U32" s="27"/>
      <c r="V32" s="29"/>
      <c r="W32" s="31"/>
      <c r="X32" s="39">
        <v>0</v>
      </c>
      <c r="Y32" s="32"/>
    </row>
    <row r="33" spans="1:25" ht="12.75" customHeight="1" x14ac:dyDescent="0.2">
      <c r="A33" s="33">
        <v>64</v>
      </c>
      <c r="B33" s="18" t="s">
        <v>27</v>
      </c>
      <c r="C33" s="47">
        <v>3500</v>
      </c>
      <c r="D33" s="16" t="s">
        <v>26</v>
      </c>
      <c r="E33" s="44">
        <v>43368</v>
      </c>
      <c r="F33" s="2">
        <v>5</v>
      </c>
      <c r="G33" s="19">
        <v>3432</v>
      </c>
      <c r="H33" s="19">
        <v>3232</v>
      </c>
      <c r="I33" s="41">
        <v>0.53194444444444444</v>
      </c>
      <c r="J33" s="45">
        <v>36</v>
      </c>
      <c r="K33" s="35">
        <f t="shared" si="0"/>
        <v>0.49376031353135308</v>
      </c>
      <c r="L33" s="20">
        <f t="shared" si="1"/>
        <v>-5.82750582750583E-2</v>
      </c>
      <c r="M33" s="20">
        <f t="shared" si="2"/>
        <v>-7.6571428571428624E-2</v>
      </c>
      <c r="N33" s="22">
        <f t="shared" si="3"/>
        <v>11958.400000000001</v>
      </c>
      <c r="O33" s="24">
        <f t="shared" si="4"/>
        <v>11.958400000000001</v>
      </c>
      <c r="P33" s="25">
        <v>43369</v>
      </c>
      <c r="Q33" s="26">
        <v>3.83</v>
      </c>
      <c r="R33" s="27">
        <v>3.81</v>
      </c>
      <c r="S33" s="25"/>
      <c r="T33" s="26"/>
      <c r="U33" s="27"/>
      <c r="V33" s="29"/>
      <c r="W33" s="31"/>
      <c r="X33" s="39">
        <v>0</v>
      </c>
      <c r="Y33" s="32"/>
    </row>
    <row r="34" spans="1:25" ht="12.75" customHeight="1" x14ac:dyDescent="0.2">
      <c r="A34" s="33">
        <v>65</v>
      </c>
      <c r="B34" s="18" t="s">
        <v>27</v>
      </c>
      <c r="C34" s="47">
        <v>3500</v>
      </c>
      <c r="D34" s="16" t="s">
        <v>26</v>
      </c>
      <c r="E34" s="44">
        <v>43368</v>
      </c>
      <c r="F34" s="2">
        <v>6</v>
      </c>
      <c r="G34" s="19">
        <v>3536</v>
      </c>
      <c r="H34" s="19">
        <v>3280</v>
      </c>
      <c r="I34" s="41">
        <v>0.5395833333333333</v>
      </c>
      <c r="J34" s="45">
        <v>56</v>
      </c>
      <c r="K34" s="35">
        <f t="shared" si="0"/>
        <v>0.49352134146341464</v>
      </c>
      <c r="L34" s="20">
        <f t="shared" si="1"/>
        <v>-7.2398190045248834E-2</v>
      </c>
      <c r="M34" s="20">
        <f t="shared" si="2"/>
        <v>-6.2857142857142834E-2</v>
      </c>
      <c r="N34" s="22">
        <f t="shared" si="3"/>
        <v>12136</v>
      </c>
      <c r="O34" s="24">
        <f t="shared" si="4"/>
        <v>12.135999999999999</v>
      </c>
      <c r="P34" s="25">
        <v>43369</v>
      </c>
      <c r="Q34" s="26">
        <v>3.5</v>
      </c>
      <c r="R34" s="27">
        <v>3.5</v>
      </c>
      <c r="S34" s="25"/>
      <c r="T34" s="26"/>
      <c r="U34" s="27"/>
      <c r="V34" s="29"/>
      <c r="W34" s="31"/>
      <c r="X34" s="39">
        <v>0</v>
      </c>
      <c r="Y34" s="32"/>
    </row>
    <row r="35" spans="1:25" ht="12.75" customHeight="1" x14ac:dyDescent="0.2">
      <c r="A35" s="33">
        <v>66</v>
      </c>
      <c r="B35" s="18" t="s">
        <v>27</v>
      </c>
      <c r="C35" s="47">
        <v>3500</v>
      </c>
      <c r="D35" s="16" t="s">
        <v>26</v>
      </c>
      <c r="E35" s="44">
        <v>43368</v>
      </c>
      <c r="F35" s="2">
        <v>7</v>
      </c>
      <c r="G35" s="19">
        <v>3465</v>
      </c>
      <c r="H35" s="19">
        <v>3287</v>
      </c>
      <c r="I35" s="41">
        <v>0.54097222222222219</v>
      </c>
      <c r="J35" s="45">
        <v>30</v>
      </c>
      <c r="K35" s="35">
        <f t="shared" si="0"/>
        <v>0.49373795761078992</v>
      </c>
      <c r="L35" s="20">
        <f t="shared" si="1"/>
        <v>-5.13708513708514E-2</v>
      </c>
      <c r="M35" s="20">
        <f t="shared" si="2"/>
        <v>-6.0857142857142832E-2</v>
      </c>
      <c r="N35" s="22">
        <f t="shared" si="3"/>
        <v>12161.900000000001</v>
      </c>
      <c r="O35" s="24">
        <f t="shared" si="4"/>
        <v>12.161900000000001</v>
      </c>
      <c r="P35" s="25">
        <v>43369</v>
      </c>
      <c r="Q35" s="26">
        <v>3.69</v>
      </c>
      <c r="R35" s="27">
        <v>3.69</v>
      </c>
      <c r="S35" s="25"/>
      <c r="T35" s="26"/>
      <c r="U35" s="27"/>
      <c r="V35" s="29"/>
      <c r="W35" s="31"/>
      <c r="X35" s="39">
        <v>0</v>
      </c>
      <c r="Y35" s="32"/>
    </row>
    <row r="36" spans="1:25" ht="12.75" customHeight="1" x14ac:dyDescent="0.2">
      <c r="A36" s="33">
        <v>67</v>
      </c>
      <c r="B36" s="18" t="s">
        <v>27</v>
      </c>
      <c r="C36" s="47">
        <v>3500</v>
      </c>
      <c r="D36" s="16" t="s">
        <v>26</v>
      </c>
      <c r="E36" s="44">
        <v>43368</v>
      </c>
      <c r="F36" s="2">
        <v>8</v>
      </c>
      <c r="G36" s="19">
        <v>3399</v>
      </c>
      <c r="H36" s="19">
        <v>3260</v>
      </c>
      <c r="I36" s="41">
        <v>0.53611111111111109</v>
      </c>
      <c r="J36" s="45">
        <v>27</v>
      </c>
      <c r="K36" s="35">
        <f t="shared" si="0"/>
        <v>0.49335378323108381</v>
      </c>
      <c r="L36" s="20">
        <f t="shared" si="1"/>
        <v>-4.0894380700205901E-2</v>
      </c>
      <c r="M36" s="20">
        <f t="shared" si="2"/>
        <v>-6.8571428571428616E-2</v>
      </c>
      <c r="N36" s="22">
        <f t="shared" si="3"/>
        <v>12062</v>
      </c>
      <c r="O36" s="24">
        <f t="shared" si="4"/>
        <v>12.061999999999999</v>
      </c>
      <c r="P36" s="25">
        <v>43369</v>
      </c>
      <c r="Q36" s="26">
        <v>3.81</v>
      </c>
      <c r="R36" s="27">
        <v>3.81</v>
      </c>
      <c r="S36" s="25"/>
      <c r="T36" s="26"/>
      <c r="U36" s="27"/>
      <c r="V36" s="29"/>
      <c r="W36" s="31"/>
      <c r="X36" s="39">
        <v>0</v>
      </c>
      <c r="Y36" s="32"/>
    </row>
    <row r="37" spans="1:25" ht="12.75" customHeight="1" x14ac:dyDescent="0.2">
      <c r="A37" s="33">
        <v>68</v>
      </c>
      <c r="B37" s="18" t="s">
        <v>27</v>
      </c>
      <c r="C37" s="47">
        <v>3500</v>
      </c>
      <c r="D37" s="16" t="s">
        <v>26</v>
      </c>
      <c r="E37" s="44">
        <v>43369</v>
      </c>
      <c r="F37" s="2">
        <v>1</v>
      </c>
      <c r="G37" s="19">
        <v>3328</v>
      </c>
      <c r="H37" s="19">
        <v>3191</v>
      </c>
      <c r="I37" s="41">
        <v>0.52500000000000002</v>
      </c>
      <c r="J37" s="45">
        <v>65</v>
      </c>
      <c r="K37" s="35">
        <f t="shared" si="0"/>
        <v>0.49357568160451276</v>
      </c>
      <c r="L37" s="20">
        <f t="shared" si="1"/>
        <v>-4.1165865384615419E-2</v>
      </c>
      <c r="M37" s="20">
        <f t="shared" si="2"/>
        <v>-8.8285714285714301E-2</v>
      </c>
      <c r="N37" s="22">
        <f t="shared" si="3"/>
        <v>11806.7</v>
      </c>
      <c r="O37" s="24">
        <f t="shared" si="4"/>
        <v>11.806700000000001</v>
      </c>
      <c r="P37" s="25">
        <v>43370</v>
      </c>
      <c r="Q37" s="26">
        <v>3.68</v>
      </c>
      <c r="R37" s="27">
        <v>3.68</v>
      </c>
      <c r="S37" s="25"/>
      <c r="T37" s="26"/>
      <c r="U37" s="27"/>
      <c r="V37" s="29"/>
      <c r="W37" s="31"/>
      <c r="X37" s="39">
        <v>0</v>
      </c>
      <c r="Y37" s="32"/>
    </row>
    <row r="38" spans="1:25" ht="12.75" customHeight="1" x14ac:dyDescent="0.2">
      <c r="A38" s="33">
        <v>69</v>
      </c>
      <c r="B38" s="18" t="s">
        <v>27</v>
      </c>
      <c r="C38" s="47">
        <v>3500</v>
      </c>
      <c r="D38" s="16" t="s">
        <v>26</v>
      </c>
      <c r="E38" s="44">
        <v>43369</v>
      </c>
      <c r="F38" s="2">
        <v>2</v>
      </c>
      <c r="G38" s="19">
        <v>3450</v>
      </c>
      <c r="H38" s="19">
        <v>3315</v>
      </c>
      <c r="I38" s="41">
        <v>0.54513888888888884</v>
      </c>
      <c r="J38" s="45">
        <v>35</v>
      </c>
      <c r="K38" s="35">
        <f t="shared" si="0"/>
        <v>0.49333836098541978</v>
      </c>
      <c r="L38" s="20">
        <f t="shared" si="1"/>
        <v>-3.9130434782608692E-2</v>
      </c>
      <c r="M38" s="20">
        <f t="shared" si="2"/>
        <v>-5.2857142857142825E-2</v>
      </c>
      <c r="N38" s="22">
        <f t="shared" si="3"/>
        <v>12265.5</v>
      </c>
      <c r="O38" s="24">
        <f t="shared" si="4"/>
        <v>12.265499999999999</v>
      </c>
      <c r="P38" s="25">
        <v>43370</v>
      </c>
      <c r="Q38" s="26">
        <v>3.41</v>
      </c>
      <c r="R38" s="27">
        <v>3.41</v>
      </c>
      <c r="S38" s="25"/>
      <c r="T38" s="26"/>
      <c r="U38" s="27"/>
      <c r="V38" s="29"/>
      <c r="W38" s="31"/>
      <c r="X38" s="39">
        <v>0</v>
      </c>
      <c r="Y38" s="32"/>
    </row>
    <row r="39" spans="1:25" ht="12.75" customHeight="1" x14ac:dyDescent="0.2">
      <c r="A39" s="33">
        <v>70</v>
      </c>
      <c r="B39" s="18" t="s">
        <v>27</v>
      </c>
      <c r="C39" s="47">
        <v>3500</v>
      </c>
      <c r="D39" s="16" t="s">
        <v>26</v>
      </c>
      <c r="E39" s="44">
        <v>43369</v>
      </c>
      <c r="F39" s="2">
        <v>3</v>
      </c>
      <c r="G39" s="19">
        <v>3502</v>
      </c>
      <c r="H39" s="19">
        <v>3224</v>
      </c>
      <c r="I39" s="41">
        <v>0.53055555555555556</v>
      </c>
      <c r="J39" s="45">
        <v>50</v>
      </c>
      <c r="K39" s="35">
        <f t="shared" si="0"/>
        <v>0.49369313482216715</v>
      </c>
      <c r="L39" s="20">
        <f t="shared" si="1"/>
        <v>-7.938320959451739E-2</v>
      </c>
      <c r="M39" s="20">
        <f t="shared" si="2"/>
        <v>-7.8857142857142848E-2</v>
      </c>
      <c r="N39" s="22">
        <f t="shared" si="3"/>
        <v>11928.800000000001</v>
      </c>
      <c r="O39" s="24">
        <f t="shared" si="4"/>
        <v>11.928800000000001</v>
      </c>
      <c r="P39" s="25">
        <v>43370</v>
      </c>
      <c r="Q39" s="26">
        <v>4.0599999999999996</v>
      </c>
      <c r="R39" s="27">
        <v>4.07</v>
      </c>
      <c r="S39" s="25"/>
      <c r="T39" s="26"/>
      <c r="U39" s="27"/>
      <c r="V39" s="29"/>
      <c r="W39" s="31"/>
      <c r="X39" s="39">
        <v>0</v>
      </c>
      <c r="Y39" s="32"/>
    </row>
    <row r="40" spans="1:25" ht="12.75" customHeight="1" x14ac:dyDescent="0.2">
      <c r="A40" s="33">
        <v>71</v>
      </c>
      <c r="B40" s="18" t="s">
        <v>27</v>
      </c>
      <c r="C40" s="47">
        <v>3500</v>
      </c>
      <c r="D40" s="16" t="s">
        <v>26</v>
      </c>
      <c r="E40" s="44">
        <v>43369</v>
      </c>
      <c r="F40" s="2">
        <v>4</v>
      </c>
      <c r="G40" s="19">
        <v>3622</v>
      </c>
      <c r="H40" s="19">
        <v>3548</v>
      </c>
      <c r="I40" s="41">
        <v>0.58402777777777781</v>
      </c>
      <c r="J40" s="45">
        <v>42</v>
      </c>
      <c r="K40" s="35">
        <f t="shared" si="0"/>
        <v>0.49382281097331832</v>
      </c>
      <c r="L40" s="20">
        <f t="shared" si="1"/>
        <v>-2.043070127001656E-2</v>
      </c>
      <c r="M40" s="20">
        <f t="shared" si="2"/>
        <v>1.371428571428579E-2</v>
      </c>
      <c r="N40" s="22">
        <f t="shared" si="3"/>
        <v>13127.6</v>
      </c>
      <c r="O40" s="24">
        <f t="shared" si="4"/>
        <v>13.127600000000001</v>
      </c>
      <c r="P40" s="25">
        <v>43370</v>
      </c>
      <c r="Q40" s="26">
        <v>3.42</v>
      </c>
      <c r="R40" s="27">
        <v>3.41</v>
      </c>
      <c r="S40" s="25"/>
      <c r="T40" s="26"/>
      <c r="U40" s="27"/>
      <c r="V40" s="29"/>
      <c r="W40" s="31"/>
      <c r="X40" s="39">
        <v>0</v>
      </c>
      <c r="Y40" s="32"/>
    </row>
    <row r="41" spans="1:25" ht="12.75" customHeight="1" x14ac:dyDescent="0.2">
      <c r="A41" s="33">
        <v>72</v>
      </c>
      <c r="B41" s="18" t="s">
        <v>27</v>
      </c>
      <c r="C41" s="47">
        <v>3500</v>
      </c>
      <c r="D41" s="16" t="s">
        <v>26</v>
      </c>
      <c r="E41" s="44">
        <v>43369</v>
      </c>
      <c r="F41" s="2">
        <v>5</v>
      </c>
      <c r="G41" s="19">
        <v>3437</v>
      </c>
      <c r="H41" s="19">
        <v>3299</v>
      </c>
      <c r="I41" s="41">
        <v>0.54305555555555551</v>
      </c>
      <c r="J41" s="45">
        <v>68</v>
      </c>
      <c r="K41" s="35">
        <f t="shared" si="0"/>
        <v>0.49383651611599472</v>
      </c>
      <c r="L41" s="20">
        <f t="shared" si="1"/>
        <v>-4.015129473377943E-2</v>
      </c>
      <c r="M41" s="20">
        <f t="shared" si="2"/>
        <v>-5.7428571428571384E-2</v>
      </c>
      <c r="N41" s="22">
        <f t="shared" si="3"/>
        <v>12206.300000000001</v>
      </c>
      <c r="O41" s="24">
        <f t="shared" si="4"/>
        <v>12.206300000000001</v>
      </c>
      <c r="P41" s="25">
        <v>43370</v>
      </c>
      <c r="Q41" s="26">
        <v>4.04</v>
      </c>
      <c r="R41" s="27">
        <v>4.05</v>
      </c>
      <c r="S41" s="25"/>
      <c r="T41" s="26"/>
      <c r="U41" s="27"/>
      <c r="V41" s="29"/>
      <c r="W41" s="31"/>
      <c r="X41" s="39">
        <v>0</v>
      </c>
      <c r="Y41" s="32"/>
    </row>
    <row r="42" spans="1:25" ht="12.75" customHeight="1" x14ac:dyDescent="0.2">
      <c r="A42" s="33">
        <v>73</v>
      </c>
      <c r="B42" s="18" t="s">
        <v>27</v>
      </c>
      <c r="C42" s="47">
        <v>3500</v>
      </c>
      <c r="D42" s="16" t="s">
        <v>26</v>
      </c>
      <c r="E42" s="44">
        <v>43369</v>
      </c>
      <c r="F42" s="2">
        <v>6</v>
      </c>
      <c r="G42" s="19">
        <v>3285</v>
      </c>
      <c r="H42" s="19">
        <v>3115</v>
      </c>
      <c r="I42" s="41">
        <v>0.51249999999999996</v>
      </c>
      <c r="J42" s="45">
        <v>38</v>
      </c>
      <c r="K42" s="35">
        <f t="shared" si="0"/>
        <v>0.49357945425361155</v>
      </c>
      <c r="L42" s="20">
        <f t="shared" si="1"/>
        <v>-5.1750380517503802E-2</v>
      </c>
      <c r="M42" s="20">
        <f t="shared" si="2"/>
        <v>-0.10999999999999999</v>
      </c>
      <c r="N42" s="22">
        <f t="shared" si="3"/>
        <v>11525.5</v>
      </c>
      <c r="O42" s="24">
        <f t="shared" si="4"/>
        <v>11.525499999999999</v>
      </c>
      <c r="P42" s="25">
        <v>43370</v>
      </c>
      <c r="Q42" s="26">
        <v>3.68</v>
      </c>
      <c r="R42" s="27">
        <v>3.68</v>
      </c>
      <c r="S42" s="25"/>
      <c r="T42" s="26"/>
      <c r="U42" s="27"/>
      <c r="V42" s="29"/>
      <c r="W42" s="31"/>
      <c r="X42" s="39">
        <v>0</v>
      </c>
      <c r="Y42" s="32"/>
    </row>
    <row r="43" spans="1:25" ht="12.75" customHeight="1" x14ac:dyDescent="0.2">
      <c r="A43" s="33">
        <v>74</v>
      </c>
      <c r="B43" s="18" t="s">
        <v>27</v>
      </c>
      <c r="C43" s="47">
        <v>3500</v>
      </c>
      <c r="D43" s="16" t="s">
        <v>26</v>
      </c>
      <c r="E43" s="44">
        <v>43369</v>
      </c>
      <c r="F43" s="2">
        <v>7</v>
      </c>
      <c r="G43" s="19">
        <v>3451</v>
      </c>
      <c r="H43" s="19">
        <v>3282</v>
      </c>
      <c r="I43" s="41">
        <v>0.54027777777777775</v>
      </c>
      <c r="J43" s="45">
        <v>39</v>
      </c>
      <c r="K43" s="35">
        <f t="shared" si="0"/>
        <v>0.49385537274019903</v>
      </c>
      <c r="L43" s="20">
        <f t="shared" si="1"/>
        <v>-4.8971312662996258E-2</v>
      </c>
      <c r="M43" s="20">
        <f t="shared" si="2"/>
        <v>-6.2285714285714278E-2</v>
      </c>
      <c r="N43" s="22">
        <f t="shared" si="3"/>
        <v>12143.400000000001</v>
      </c>
      <c r="O43" s="24">
        <f t="shared" si="4"/>
        <v>12.143400000000002</v>
      </c>
      <c r="P43" s="25">
        <v>43370</v>
      </c>
      <c r="Q43" s="26">
        <v>3.66</v>
      </c>
      <c r="R43" s="27">
        <v>3.65</v>
      </c>
      <c r="S43" s="25"/>
      <c r="T43" s="26"/>
      <c r="U43" s="27"/>
      <c r="V43" s="29"/>
      <c r="W43" s="31"/>
      <c r="X43" s="39">
        <v>0</v>
      </c>
      <c r="Y43" s="32"/>
    </row>
    <row r="44" spans="1:25" ht="12.75" customHeight="1" x14ac:dyDescent="0.2">
      <c r="A44" s="33">
        <v>75</v>
      </c>
      <c r="B44" s="18" t="s">
        <v>27</v>
      </c>
      <c r="C44" s="47">
        <v>3500</v>
      </c>
      <c r="D44" s="16" t="s">
        <v>26</v>
      </c>
      <c r="E44" s="44">
        <v>43369</v>
      </c>
      <c r="F44" s="2">
        <v>8</v>
      </c>
      <c r="G44" s="19">
        <v>3385</v>
      </c>
      <c r="H44" s="19">
        <v>3231</v>
      </c>
      <c r="I44" s="41">
        <v>0.53125</v>
      </c>
      <c r="J44" s="45">
        <v>51</v>
      </c>
      <c r="K44" s="35">
        <f t="shared" si="0"/>
        <v>0.49326833797585884</v>
      </c>
      <c r="L44" s="20">
        <f t="shared" si="1"/>
        <v>-4.5494830132939423E-2</v>
      </c>
      <c r="M44" s="20">
        <f t="shared" si="2"/>
        <v>-7.6857142857142846E-2</v>
      </c>
      <c r="N44" s="22">
        <f t="shared" si="3"/>
        <v>11954.7</v>
      </c>
      <c r="O44" s="24">
        <f t="shared" si="4"/>
        <v>11.954700000000001</v>
      </c>
      <c r="P44" s="25">
        <v>43370</v>
      </c>
      <c r="Q44" s="26">
        <v>3.83</v>
      </c>
      <c r="R44" s="27">
        <v>3.83</v>
      </c>
      <c r="S44" s="25"/>
      <c r="T44" s="26"/>
      <c r="U44" s="27"/>
      <c r="V44" s="29"/>
      <c r="W44" s="31"/>
      <c r="X44" s="39">
        <v>0</v>
      </c>
      <c r="Y44" s="32"/>
    </row>
    <row r="45" spans="1:25" ht="12.75" customHeight="1" x14ac:dyDescent="0.2">
      <c r="A45" s="33">
        <v>76</v>
      </c>
      <c r="B45" s="18" t="s">
        <v>27</v>
      </c>
      <c r="C45" s="47">
        <v>3500</v>
      </c>
      <c r="D45" s="16" t="s">
        <v>26</v>
      </c>
      <c r="E45" s="44">
        <v>43370</v>
      </c>
      <c r="F45" s="2">
        <v>1</v>
      </c>
      <c r="G45" s="19">
        <v>3567</v>
      </c>
      <c r="H45" s="19">
        <v>3264</v>
      </c>
      <c r="I45" s="41">
        <v>0.53680555555555554</v>
      </c>
      <c r="J45" s="45">
        <v>40</v>
      </c>
      <c r="K45" s="35">
        <f t="shared" si="0"/>
        <v>0.49338745915032678</v>
      </c>
      <c r="L45" s="20">
        <f t="shared" si="1"/>
        <v>-8.4945332211942781E-2</v>
      </c>
      <c r="M45" s="20">
        <f t="shared" si="2"/>
        <v>-6.7428571428571393E-2</v>
      </c>
      <c r="N45" s="22">
        <f t="shared" si="3"/>
        <v>12076.800000000001</v>
      </c>
      <c r="O45" s="24">
        <f t="shared" si="4"/>
        <v>12.0768</v>
      </c>
      <c r="P45" s="25">
        <v>43371</v>
      </c>
      <c r="Q45" s="26">
        <v>4.16</v>
      </c>
      <c r="R45" s="27">
        <v>4.18</v>
      </c>
      <c r="S45" s="25"/>
      <c r="T45" s="26"/>
      <c r="U45" s="27"/>
      <c r="V45" s="29"/>
      <c r="W45" s="31"/>
      <c r="X45" s="39">
        <v>0</v>
      </c>
      <c r="Y45" s="32"/>
    </row>
    <row r="46" spans="1:25" ht="12.75" customHeight="1" x14ac:dyDescent="0.2">
      <c r="A46" s="33">
        <v>77</v>
      </c>
      <c r="B46" s="18" t="s">
        <v>27</v>
      </c>
      <c r="C46" s="47">
        <v>3500</v>
      </c>
      <c r="D46" s="16" t="s">
        <v>26</v>
      </c>
      <c r="E46" s="44">
        <v>43370</v>
      </c>
      <c r="F46" s="2">
        <v>2</v>
      </c>
      <c r="G46" s="19">
        <v>3435</v>
      </c>
      <c r="H46" s="19">
        <v>3260</v>
      </c>
      <c r="I46" s="41">
        <v>0.53611111111111109</v>
      </c>
      <c r="J46" s="45">
        <v>43</v>
      </c>
      <c r="K46" s="35">
        <f t="shared" si="0"/>
        <v>0.49335378323108381</v>
      </c>
      <c r="L46" s="20">
        <f t="shared" si="1"/>
        <v>-5.0946142649199389E-2</v>
      </c>
      <c r="M46" s="20">
        <f t="shared" si="2"/>
        <v>-6.8571428571428616E-2</v>
      </c>
      <c r="N46" s="22">
        <f t="shared" si="3"/>
        <v>12062</v>
      </c>
      <c r="O46" s="24">
        <f t="shared" si="4"/>
        <v>12.061999999999999</v>
      </c>
      <c r="P46" s="25">
        <v>43371</v>
      </c>
      <c r="Q46" s="26">
        <v>4.17</v>
      </c>
      <c r="R46" s="27">
        <v>4.1900000000000004</v>
      </c>
      <c r="S46" s="25"/>
      <c r="T46" s="26"/>
      <c r="U46" s="27"/>
      <c r="V46" s="29"/>
      <c r="W46" s="31"/>
      <c r="X46" s="39">
        <v>0</v>
      </c>
      <c r="Y46" s="32"/>
    </row>
    <row r="47" spans="1:25" ht="12.75" customHeight="1" x14ac:dyDescent="0.2">
      <c r="A47" s="33">
        <v>78</v>
      </c>
      <c r="B47" s="18" t="s">
        <v>27</v>
      </c>
      <c r="C47" s="47">
        <v>3500</v>
      </c>
      <c r="D47" s="16" t="s">
        <v>26</v>
      </c>
      <c r="E47" s="44">
        <v>43370</v>
      </c>
      <c r="F47" s="2">
        <v>3</v>
      </c>
      <c r="G47" s="19">
        <v>3529</v>
      </c>
      <c r="H47" s="19">
        <v>3186</v>
      </c>
      <c r="I47" s="41">
        <v>0.52430555555555558</v>
      </c>
      <c r="J47" s="45">
        <v>38</v>
      </c>
      <c r="K47" s="35">
        <f t="shared" si="0"/>
        <v>0.49369637999581506</v>
      </c>
      <c r="L47" s="20">
        <f t="shared" si="1"/>
        <v>-9.7194672711816366E-2</v>
      </c>
      <c r="M47" s="20">
        <f t="shared" si="2"/>
        <v>-8.9714285714285746E-2</v>
      </c>
      <c r="N47" s="22">
        <f t="shared" si="3"/>
        <v>11788.2</v>
      </c>
      <c r="O47" s="24">
        <f t="shared" si="4"/>
        <v>11.788200000000002</v>
      </c>
      <c r="P47" s="25">
        <v>43371</v>
      </c>
      <c r="Q47" s="26">
        <v>4.17</v>
      </c>
      <c r="R47" s="27">
        <v>4.1900000000000004</v>
      </c>
      <c r="S47" s="25"/>
      <c r="T47" s="26"/>
      <c r="U47" s="27"/>
      <c r="V47" s="29"/>
      <c r="W47" s="31"/>
      <c r="X47" s="39">
        <v>0</v>
      </c>
      <c r="Y47" s="32"/>
    </row>
    <row r="48" spans="1:25" ht="12.75" customHeight="1" x14ac:dyDescent="0.2">
      <c r="A48" s="33">
        <v>79</v>
      </c>
      <c r="B48" s="18" t="s">
        <v>27</v>
      </c>
      <c r="C48" s="47">
        <v>3500</v>
      </c>
      <c r="D48" s="16" t="s">
        <v>26</v>
      </c>
      <c r="E48" s="44">
        <v>43370</v>
      </c>
      <c r="F48" s="2">
        <v>4</v>
      </c>
      <c r="G48" s="19">
        <v>3455</v>
      </c>
      <c r="H48" s="19">
        <v>3246</v>
      </c>
      <c r="I48" s="41">
        <v>0.53402777777777777</v>
      </c>
      <c r="J48" s="45">
        <v>29</v>
      </c>
      <c r="K48" s="35">
        <f t="shared" si="0"/>
        <v>0.49355617169850069</v>
      </c>
      <c r="L48" s="20">
        <f t="shared" si="1"/>
        <v>-6.0492040520984114E-2</v>
      </c>
      <c r="M48" s="20">
        <f t="shared" si="2"/>
        <v>-7.257142857142862E-2</v>
      </c>
      <c r="N48" s="22">
        <f t="shared" si="3"/>
        <v>12010.2</v>
      </c>
      <c r="O48" s="24">
        <f t="shared" si="4"/>
        <v>12.010200000000001</v>
      </c>
      <c r="P48" s="25">
        <v>43371</v>
      </c>
      <c r="Q48" s="26">
        <v>4.09</v>
      </c>
      <c r="R48" s="27">
        <v>4.0999999999999996</v>
      </c>
      <c r="S48" s="25"/>
      <c r="T48" s="26"/>
      <c r="U48" s="27"/>
      <c r="V48" s="29"/>
      <c r="W48" s="31"/>
      <c r="X48" s="39">
        <v>0</v>
      </c>
      <c r="Y48" s="32"/>
    </row>
    <row r="49" spans="1:25" ht="12.75" customHeight="1" x14ac:dyDescent="0.2">
      <c r="A49" s="33">
        <v>80</v>
      </c>
      <c r="B49" s="18" t="s">
        <v>27</v>
      </c>
      <c r="C49" s="47">
        <v>3500</v>
      </c>
      <c r="D49" s="16" t="s">
        <v>26</v>
      </c>
      <c r="E49" s="44">
        <v>43370</v>
      </c>
      <c r="F49" s="2">
        <v>5</v>
      </c>
      <c r="G49" s="19">
        <v>3554</v>
      </c>
      <c r="H49" s="19">
        <v>3419</v>
      </c>
      <c r="I49" s="41">
        <v>0.5625</v>
      </c>
      <c r="J49" s="45">
        <v>43</v>
      </c>
      <c r="K49" s="35">
        <f t="shared" si="0"/>
        <v>0.49356536999122547</v>
      </c>
      <c r="L49" s="20">
        <f t="shared" si="1"/>
        <v>-3.7985368598762004E-2</v>
      </c>
      <c r="M49" s="20">
        <f t="shared" si="2"/>
        <v>-2.3142857142857132E-2</v>
      </c>
      <c r="N49" s="22">
        <f t="shared" si="3"/>
        <v>12650.300000000001</v>
      </c>
      <c r="O49" s="24">
        <f t="shared" si="4"/>
        <v>12.650300000000001</v>
      </c>
      <c r="P49" s="25">
        <v>43371</v>
      </c>
      <c r="Q49" s="26">
        <v>4.17</v>
      </c>
      <c r="R49" s="27">
        <v>4.1900000000000004</v>
      </c>
      <c r="S49" s="25"/>
      <c r="T49" s="26"/>
      <c r="U49" s="27"/>
      <c r="V49" s="29"/>
      <c r="W49" s="31"/>
      <c r="X49" s="39">
        <v>0</v>
      </c>
      <c r="Y49" s="32"/>
    </row>
    <row r="50" spans="1:25" ht="12.75" customHeight="1" x14ac:dyDescent="0.2">
      <c r="A50" s="33">
        <v>81</v>
      </c>
      <c r="B50" s="18" t="s">
        <v>27</v>
      </c>
      <c r="C50" s="47">
        <v>3500</v>
      </c>
      <c r="D50" s="16" t="s">
        <v>26</v>
      </c>
      <c r="E50" s="44">
        <v>43370</v>
      </c>
      <c r="F50" s="2">
        <v>6</v>
      </c>
      <c r="G50" s="19">
        <v>3486</v>
      </c>
      <c r="H50" s="19">
        <v>3320</v>
      </c>
      <c r="I50" s="41">
        <v>0.54652777777777772</v>
      </c>
      <c r="J50" s="45">
        <v>37</v>
      </c>
      <c r="K50" s="35">
        <f t="shared" si="0"/>
        <v>0.49385040160642568</v>
      </c>
      <c r="L50" s="20">
        <f t="shared" si="1"/>
        <v>-4.7619047619047672E-2</v>
      </c>
      <c r="M50" s="20">
        <f t="shared" si="2"/>
        <v>-5.1428571428571379E-2</v>
      </c>
      <c r="N50" s="22">
        <f t="shared" si="3"/>
        <v>12284</v>
      </c>
      <c r="O50" s="24">
        <f t="shared" si="4"/>
        <v>12.284000000000001</v>
      </c>
      <c r="P50" s="25">
        <v>43371</v>
      </c>
      <c r="Q50" s="26">
        <v>4.17</v>
      </c>
      <c r="R50" s="27">
        <v>4.17</v>
      </c>
      <c r="S50" s="25"/>
      <c r="T50" s="26"/>
      <c r="U50" s="27"/>
      <c r="V50" s="29"/>
      <c r="W50" s="31"/>
      <c r="X50" s="39">
        <v>0</v>
      </c>
      <c r="Y50" s="32"/>
    </row>
    <row r="51" spans="1:25" ht="12.75" customHeight="1" x14ac:dyDescent="0.2">
      <c r="A51" s="33">
        <v>82</v>
      </c>
      <c r="B51" s="18" t="s">
        <v>27</v>
      </c>
      <c r="C51" s="47">
        <v>3500</v>
      </c>
      <c r="D51" s="16" t="s">
        <v>26</v>
      </c>
      <c r="E51" s="44">
        <v>43370</v>
      </c>
      <c r="F51" s="2">
        <v>7</v>
      </c>
      <c r="G51" s="19">
        <v>3456</v>
      </c>
      <c r="H51" s="19">
        <v>3163</v>
      </c>
      <c r="I51" s="41">
        <v>0.52013888888888893</v>
      </c>
      <c r="J51" s="45">
        <v>43</v>
      </c>
      <c r="K51" s="35">
        <f t="shared" si="0"/>
        <v>0.49333438718516176</v>
      </c>
      <c r="L51" s="20">
        <f t="shared" si="1"/>
        <v>-8.478009259259256E-2</v>
      </c>
      <c r="M51" s="20">
        <f t="shared" si="2"/>
        <v>-9.6285714285714308E-2</v>
      </c>
      <c r="N51" s="22">
        <f t="shared" si="3"/>
        <v>11703.1</v>
      </c>
      <c r="O51" s="24">
        <f t="shared" si="4"/>
        <v>11.703100000000001</v>
      </c>
      <c r="P51" s="25">
        <v>43371</v>
      </c>
      <c r="Q51" s="26">
        <v>4.17</v>
      </c>
      <c r="R51" s="27">
        <v>4.16</v>
      </c>
      <c r="S51" s="25"/>
      <c r="T51" s="26"/>
      <c r="U51" s="27"/>
      <c r="V51" s="29"/>
      <c r="W51" s="31"/>
      <c r="X51" s="39">
        <v>0</v>
      </c>
      <c r="Y51" s="32"/>
    </row>
    <row r="52" spans="1:25" ht="12.75" customHeight="1" x14ac:dyDescent="0.2">
      <c r="A52" s="33">
        <v>83</v>
      </c>
      <c r="B52" s="18" t="s">
        <v>27</v>
      </c>
      <c r="C52" s="47">
        <v>3500</v>
      </c>
      <c r="D52" s="16" t="s">
        <v>26</v>
      </c>
      <c r="E52" s="44">
        <v>43370</v>
      </c>
      <c r="F52" s="2">
        <v>8</v>
      </c>
      <c r="G52" s="19">
        <v>3398</v>
      </c>
      <c r="H52" s="19">
        <v>3417</v>
      </c>
      <c r="I52" s="41">
        <v>0.5625</v>
      </c>
      <c r="J52" s="45">
        <v>27</v>
      </c>
      <c r="K52" s="35">
        <f t="shared" si="0"/>
        <v>0.49385425812115891</v>
      </c>
      <c r="L52" s="20">
        <f t="shared" si="1"/>
        <v>5.5915244261330876E-3</v>
      </c>
      <c r="M52" s="20">
        <f t="shared" si="2"/>
        <v>-2.3714285714285688E-2</v>
      </c>
      <c r="N52" s="22">
        <f t="shared" si="3"/>
        <v>12642.900000000001</v>
      </c>
      <c r="O52" s="24">
        <f t="shared" si="4"/>
        <v>12.642900000000001</v>
      </c>
      <c r="P52" s="25">
        <v>43371</v>
      </c>
      <c r="Q52" s="26">
        <v>4.0599999999999996</v>
      </c>
      <c r="R52" s="27">
        <v>4.07</v>
      </c>
      <c r="S52" s="25"/>
      <c r="T52" s="26"/>
      <c r="U52" s="27"/>
      <c r="V52" s="29"/>
      <c r="W52" s="31"/>
      <c r="X52" s="39">
        <v>0</v>
      </c>
      <c r="Y52" s="32"/>
    </row>
    <row r="53" spans="1:25" ht="12.75" customHeight="1" x14ac:dyDescent="0.2">
      <c r="A53" s="33">
        <v>84</v>
      </c>
      <c r="B53" s="18" t="s">
        <v>27</v>
      </c>
      <c r="C53" s="47">
        <v>3500</v>
      </c>
      <c r="D53" s="16" t="s">
        <v>26</v>
      </c>
      <c r="E53" s="44">
        <v>43371</v>
      </c>
      <c r="F53" s="2">
        <v>1</v>
      </c>
      <c r="G53" s="19">
        <v>3482</v>
      </c>
      <c r="H53" s="19">
        <v>3337</v>
      </c>
      <c r="I53" s="41">
        <v>0.5493055555555556</v>
      </c>
      <c r="J53" s="45">
        <v>46</v>
      </c>
      <c r="K53" s="35">
        <f t="shared" si="0"/>
        <v>0.49383178503645991</v>
      </c>
      <c r="L53" s="20">
        <f t="shared" si="1"/>
        <v>-4.164273406088459E-2</v>
      </c>
      <c r="M53" s="20">
        <f t="shared" si="2"/>
        <v>-4.6571428571428597E-2</v>
      </c>
      <c r="N53" s="22">
        <f t="shared" si="3"/>
        <v>12346.900000000001</v>
      </c>
      <c r="O53" s="24">
        <f t="shared" si="4"/>
        <v>12.346900000000002</v>
      </c>
      <c r="P53" s="25">
        <v>43372</v>
      </c>
      <c r="Q53" s="26">
        <v>3.71</v>
      </c>
      <c r="R53" s="27">
        <v>3.71</v>
      </c>
      <c r="S53" s="25"/>
      <c r="T53" s="26"/>
      <c r="U53" s="27"/>
      <c r="V53" s="29"/>
      <c r="W53" s="31"/>
      <c r="X53" s="39">
        <v>0</v>
      </c>
      <c r="Y53" s="32"/>
    </row>
    <row r="54" spans="1:25" ht="12.75" customHeight="1" x14ac:dyDescent="0.2">
      <c r="A54" s="33">
        <v>85</v>
      </c>
      <c r="B54" s="18" t="s">
        <v>27</v>
      </c>
      <c r="C54" s="47">
        <v>3500</v>
      </c>
      <c r="D54" s="16" t="s">
        <v>26</v>
      </c>
      <c r="E54" s="44">
        <v>43371</v>
      </c>
      <c r="F54" s="2">
        <v>2</v>
      </c>
      <c r="G54" s="19">
        <v>3397</v>
      </c>
      <c r="H54" s="19">
        <v>3149</v>
      </c>
      <c r="I54" s="41">
        <v>0.5180555555555556</v>
      </c>
      <c r="J54" s="45">
        <v>44</v>
      </c>
      <c r="K54" s="35">
        <f t="shared" si="0"/>
        <v>0.493542923679475</v>
      </c>
      <c r="L54" s="20">
        <f t="shared" si="1"/>
        <v>-7.3005593170444527E-2</v>
      </c>
      <c r="M54" s="20">
        <f t="shared" si="2"/>
        <v>-0.10028571428571431</v>
      </c>
      <c r="N54" s="22">
        <f t="shared" si="3"/>
        <v>11651.300000000001</v>
      </c>
      <c r="O54" s="24">
        <f t="shared" si="4"/>
        <v>11.651300000000001</v>
      </c>
      <c r="P54" s="25">
        <v>43372</v>
      </c>
      <c r="Q54" s="26">
        <v>3.66</v>
      </c>
      <c r="R54" s="27">
        <v>3.66</v>
      </c>
      <c r="S54" s="25"/>
      <c r="T54" s="26"/>
      <c r="U54" s="27"/>
      <c r="V54" s="29"/>
      <c r="W54" s="31"/>
      <c r="X54" s="39">
        <v>0</v>
      </c>
      <c r="Y54" s="32"/>
    </row>
    <row r="55" spans="1:25" ht="12.75" customHeight="1" x14ac:dyDescent="0.2">
      <c r="A55" s="33">
        <v>86</v>
      </c>
      <c r="B55" s="18" t="s">
        <v>27</v>
      </c>
      <c r="C55" s="47">
        <v>3500</v>
      </c>
      <c r="D55" s="16" t="s">
        <v>26</v>
      </c>
      <c r="E55" s="44">
        <v>43371</v>
      </c>
      <c r="F55" s="2">
        <v>3</v>
      </c>
      <c r="G55" s="19">
        <v>3605</v>
      </c>
      <c r="H55" s="19">
        <v>3217</v>
      </c>
      <c r="I55" s="41">
        <v>0.52916666666666667</v>
      </c>
      <c r="J55" s="45">
        <v>46</v>
      </c>
      <c r="K55" s="35">
        <f t="shared" si="0"/>
        <v>0.49347217904880325</v>
      </c>
      <c r="L55" s="20">
        <f t="shared" si="1"/>
        <v>-0.107628294036061</v>
      </c>
      <c r="M55" s="20">
        <f t="shared" si="2"/>
        <v>-8.085714285714285E-2</v>
      </c>
      <c r="N55" s="22">
        <f t="shared" si="3"/>
        <v>11902.900000000001</v>
      </c>
      <c r="O55" s="24">
        <f t="shared" si="4"/>
        <v>11.902900000000001</v>
      </c>
      <c r="P55" s="25">
        <v>43372</v>
      </c>
      <c r="Q55" s="26">
        <v>3.76</v>
      </c>
      <c r="R55" s="27">
        <v>3.75</v>
      </c>
      <c r="S55" s="25"/>
      <c r="T55" s="26"/>
      <c r="U55" s="27"/>
      <c r="V55" s="29"/>
      <c r="W55" s="31"/>
      <c r="X55" s="39">
        <v>0</v>
      </c>
      <c r="Y55" s="32"/>
    </row>
    <row r="56" spans="1:25" ht="12.75" customHeight="1" x14ac:dyDescent="0.2">
      <c r="A56" s="33">
        <v>87</v>
      </c>
      <c r="B56" s="18" t="s">
        <v>27</v>
      </c>
      <c r="C56" s="47">
        <v>3500</v>
      </c>
      <c r="D56" s="16" t="s">
        <v>26</v>
      </c>
      <c r="E56" s="44">
        <v>43371</v>
      </c>
      <c r="F56" s="2">
        <v>4</v>
      </c>
      <c r="G56" s="19">
        <v>3562</v>
      </c>
      <c r="H56" s="19">
        <v>3261</v>
      </c>
      <c r="I56" s="41">
        <v>0.53680555555555554</v>
      </c>
      <c r="J56" s="45">
        <v>53</v>
      </c>
      <c r="K56" s="35">
        <f t="shared" si="0"/>
        <v>0.49384135745681279</v>
      </c>
      <c r="L56" s="20">
        <f t="shared" si="1"/>
        <v>-8.4503088152723227E-2</v>
      </c>
      <c r="M56" s="20">
        <f t="shared" si="2"/>
        <v>-6.8285714285714283E-2</v>
      </c>
      <c r="N56" s="22">
        <f t="shared" si="3"/>
        <v>12065.7</v>
      </c>
      <c r="O56" s="24">
        <f t="shared" si="4"/>
        <v>12.065700000000001</v>
      </c>
      <c r="P56" s="25">
        <v>43372</v>
      </c>
      <c r="Q56" s="26">
        <v>3.71</v>
      </c>
      <c r="R56" s="27">
        <v>3.71</v>
      </c>
      <c r="S56" s="25"/>
      <c r="T56" s="26"/>
      <c r="U56" s="27"/>
      <c r="V56" s="29"/>
      <c r="W56" s="31"/>
      <c r="X56" s="39">
        <v>0</v>
      </c>
      <c r="Y56" s="32"/>
    </row>
    <row r="57" spans="1:25" ht="12.75" customHeight="1" x14ac:dyDescent="0.2">
      <c r="A57" s="33">
        <v>88</v>
      </c>
      <c r="B57" s="18" t="s">
        <v>27</v>
      </c>
      <c r="C57" s="47">
        <v>3500</v>
      </c>
      <c r="D57" s="16" t="s">
        <v>26</v>
      </c>
      <c r="E57" s="44">
        <v>43371</v>
      </c>
      <c r="F57" s="2">
        <v>5</v>
      </c>
      <c r="G57" s="19">
        <v>3413</v>
      </c>
      <c r="H57" s="19">
        <v>3245</v>
      </c>
      <c r="I57" s="41">
        <v>0.53402777777777777</v>
      </c>
      <c r="J57" s="45">
        <v>67</v>
      </c>
      <c r="K57" s="35">
        <f t="shared" si="0"/>
        <v>0.49370826913199795</v>
      </c>
      <c r="L57" s="20">
        <f t="shared" si="1"/>
        <v>-4.9223556987987083E-2</v>
      </c>
      <c r="M57" s="20">
        <f t="shared" si="2"/>
        <v>-7.2857142857142843E-2</v>
      </c>
      <c r="N57" s="22">
        <f t="shared" si="3"/>
        <v>12006.5</v>
      </c>
      <c r="O57" s="24">
        <f t="shared" si="4"/>
        <v>12.006500000000001</v>
      </c>
      <c r="P57" s="25">
        <v>43372</v>
      </c>
      <c r="Q57" s="26">
        <v>3.55</v>
      </c>
      <c r="R57" s="27">
        <v>3.54</v>
      </c>
      <c r="S57" s="25"/>
      <c r="T57" s="26"/>
      <c r="U57" s="27"/>
      <c r="V57" s="29"/>
      <c r="W57" s="31"/>
      <c r="X57" s="39">
        <v>0</v>
      </c>
      <c r="Y57" s="32"/>
    </row>
    <row r="58" spans="1:25" ht="12.75" customHeight="1" x14ac:dyDescent="0.2">
      <c r="A58" s="33">
        <v>89</v>
      </c>
      <c r="B58" s="18" t="s">
        <v>27</v>
      </c>
      <c r="C58" s="47">
        <v>3500</v>
      </c>
      <c r="D58" s="16" t="s">
        <v>26</v>
      </c>
      <c r="E58" s="44">
        <v>43371</v>
      </c>
      <c r="F58" s="2">
        <v>6</v>
      </c>
      <c r="G58" s="19">
        <v>3562</v>
      </c>
      <c r="H58" s="19">
        <v>3422</v>
      </c>
      <c r="I58" s="41">
        <v>0.56319444444444444</v>
      </c>
      <c r="J58" s="45">
        <v>39</v>
      </c>
      <c r="K58" s="35">
        <f t="shared" si="0"/>
        <v>0.49374147671926744</v>
      </c>
      <c r="L58" s="20">
        <f t="shared" si="1"/>
        <v>-3.9303761931499204E-2</v>
      </c>
      <c r="M58" s="20">
        <f t="shared" si="2"/>
        <v>-2.2285714285714242E-2</v>
      </c>
      <c r="N58" s="22">
        <f t="shared" si="3"/>
        <v>12661.400000000001</v>
      </c>
      <c r="O58" s="24">
        <f t="shared" si="4"/>
        <v>12.661400000000002</v>
      </c>
      <c r="P58" s="25">
        <v>43372</v>
      </c>
      <c r="Q58" s="26">
        <v>3.9</v>
      </c>
      <c r="R58" s="27">
        <v>3.89</v>
      </c>
      <c r="S58" s="25"/>
      <c r="T58" s="26"/>
      <c r="U58" s="27"/>
      <c r="V58" s="29"/>
      <c r="W58" s="31"/>
      <c r="X58" s="39">
        <v>0</v>
      </c>
      <c r="Y58" s="32"/>
    </row>
    <row r="59" spans="1:25" ht="12.75" customHeight="1" x14ac:dyDescent="0.2">
      <c r="A59" s="33">
        <v>90</v>
      </c>
      <c r="B59" s="18" t="s">
        <v>27</v>
      </c>
      <c r="C59" s="47">
        <v>3500</v>
      </c>
      <c r="D59" s="16" t="s">
        <v>26</v>
      </c>
      <c r="E59" s="44">
        <v>43371</v>
      </c>
      <c r="F59" s="2">
        <v>7</v>
      </c>
      <c r="G59" s="19">
        <v>3495</v>
      </c>
      <c r="H59" s="19">
        <v>3293</v>
      </c>
      <c r="I59" s="41">
        <v>0.54166666666666663</v>
      </c>
      <c r="J59" s="45">
        <v>53</v>
      </c>
      <c r="K59" s="35">
        <f t="shared" si="0"/>
        <v>0.49347099908897657</v>
      </c>
      <c r="L59" s="20">
        <f t="shared" si="1"/>
        <v>-5.7796852646638031E-2</v>
      </c>
      <c r="M59" s="20">
        <f t="shared" si="2"/>
        <v>-5.9142857142857164E-2</v>
      </c>
      <c r="N59" s="22">
        <f t="shared" si="3"/>
        <v>12184.1</v>
      </c>
      <c r="O59" s="24">
        <f t="shared" si="4"/>
        <v>12.184100000000001</v>
      </c>
      <c r="P59" s="25">
        <v>43372</v>
      </c>
      <c r="Q59" s="26">
        <v>3.6</v>
      </c>
      <c r="R59" s="27">
        <v>3.59</v>
      </c>
      <c r="S59" s="25"/>
      <c r="T59" s="26"/>
      <c r="U59" s="27"/>
      <c r="V59" s="29"/>
      <c r="W59" s="31"/>
      <c r="X59" s="39">
        <v>0</v>
      </c>
      <c r="Y59" s="32"/>
    </row>
    <row r="60" spans="1:25" ht="12.75" customHeight="1" x14ac:dyDescent="0.2">
      <c r="A60" s="33">
        <v>91</v>
      </c>
      <c r="B60" s="18" t="s">
        <v>27</v>
      </c>
      <c r="C60" s="47">
        <v>3500</v>
      </c>
      <c r="D60" s="16" t="s">
        <v>26</v>
      </c>
      <c r="E60" s="44">
        <v>43371</v>
      </c>
      <c r="F60" s="2">
        <v>8</v>
      </c>
      <c r="G60" s="19">
        <v>3237</v>
      </c>
      <c r="H60" s="19">
        <v>3058</v>
      </c>
      <c r="I60" s="41">
        <v>0.50277777777777777</v>
      </c>
      <c r="J60" s="45">
        <v>88</v>
      </c>
      <c r="K60" s="35">
        <f t="shared" si="0"/>
        <v>0.49324177022018745</v>
      </c>
      <c r="L60" s="20">
        <f t="shared" si="1"/>
        <v>-5.5298115539079373E-2</v>
      </c>
      <c r="M60" s="20">
        <f t="shared" si="2"/>
        <v>-0.12628571428571433</v>
      </c>
      <c r="N60" s="22">
        <f t="shared" si="3"/>
        <v>11314.6</v>
      </c>
      <c r="O60" s="24">
        <f t="shared" si="4"/>
        <v>11.3146</v>
      </c>
      <c r="P60" s="25">
        <v>43372</v>
      </c>
      <c r="Q60" s="26">
        <v>4.03</v>
      </c>
      <c r="R60" s="27">
        <v>4.04</v>
      </c>
      <c r="S60" s="25"/>
      <c r="T60" s="26"/>
      <c r="U60" s="27"/>
      <c r="V60" s="29"/>
      <c r="W60" s="31"/>
      <c r="X60" s="39">
        <v>0</v>
      </c>
      <c r="Y60" s="32"/>
    </row>
    <row r="61" spans="1:25" ht="12.75" customHeight="1" x14ac:dyDescent="0.2">
      <c r="A61" s="33">
        <v>92</v>
      </c>
      <c r="B61" s="18" t="s">
        <v>27</v>
      </c>
      <c r="C61" s="47">
        <v>3500</v>
      </c>
      <c r="D61" s="16" t="s">
        <v>26</v>
      </c>
      <c r="E61" s="44">
        <v>43372</v>
      </c>
      <c r="F61" s="2">
        <v>1</v>
      </c>
      <c r="G61" s="19">
        <v>3549</v>
      </c>
      <c r="H61" s="19">
        <v>3285</v>
      </c>
      <c r="I61" s="41">
        <v>0.54027777777777775</v>
      </c>
      <c r="J61" s="45">
        <v>19</v>
      </c>
      <c r="K61" s="35">
        <f t="shared" si="0"/>
        <v>0.49340436326737697</v>
      </c>
      <c r="L61" s="20">
        <f t="shared" si="1"/>
        <v>-7.4387151310228217E-2</v>
      </c>
      <c r="M61" s="20">
        <f t="shared" si="2"/>
        <v>-6.1428571428571388E-2</v>
      </c>
      <c r="N61" s="22">
        <f t="shared" si="3"/>
        <v>12154.5</v>
      </c>
      <c r="O61" s="24">
        <f t="shared" si="4"/>
        <v>12.154500000000001</v>
      </c>
      <c r="P61" s="25">
        <v>43373</v>
      </c>
      <c r="Q61" s="26">
        <v>4.1100000000000003</v>
      </c>
      <c r="R61" s="27">
        <v>4.13</v>
      </c>
      <c r="S61" s="25"/>
      <c r="T61" s="26"/>
      <c r="U61" s="27"/>
      <c r="V61" s="29"/>
      <c r="W61" s="31"/>
      <c r="X61" s="39">
        <v>0</v>
      </c>
      <c r="Y61" s="32"/>
    </row>
    <row r="62" spans="1:25" ht="12.75" customHeight="1" x14ac:dyDescent="0.2">
      <c r="A62" s="33">
        <v>93</v>
      </c>
      <c r="B62" s="18" t="s">
        <v>27</v>
      </c>
      <c r="C62" s="47">
        <v>3500</v>
      </c>
      <c r="D62" s="16" t="s">
        <v>26</v>
      </c>
      <c r="E62" s="44">
        <v>43372</v>
      </c>
      <c r="F62" s="2">
        <v>2</v>
      </c>
      <c r="G62" s="19">
        <v>3569</v>
      </c>
      <c r="H62" s="19">
        <v>3382</v>
      </c>
      <c r="I62" s="41">
        <v>0.55625000000000002</v>
      </c>
      <c r="J62" s="45">
        <v>31</v>
      </c>
      <c r="K62" s="35">
        <f t="shared" si="0"/>
        <v>0.49342105263157893</v>
      </c>
      <c r="L62" s="20">
        <f t="shared" si="1"/>
        <v>-5.2395629027738866E-2</v>
      </c>
      <c r="M62" s="20">
        <f t="shared" si="2"/>
        <v>-3.3714285714285697E-2</v>
      </c>
      <c r="N62" s="22">
        <f t="shared" si="3"/>
        <v>12513.400000000001</v>
      </c>
      <c r="O62" s="24">
        <f t="shared" si="4"/>
        <v>12.513400000000001</v>
      </c>
      <c r="P62" s="25">
        <v>43373</v>
      </c>
      <c r="Q62" s="26">
        <v>4.18</v>
      </c>
      <c r="R62" s="27">
        <v>4.2</v>
      </c>
      <c r="S62" s="25"/>
      <c r="T62" s="26"/>
      <c r="U62" s="27"/>
      <c r="V62" s="29"/>
      <c r="W62" s="31"/>
      <c r="X62" s="39">
        <v>0</v>
      </c>
      <c r="Y62" s="32"/>
    </row>
    <row r="63" spans="1:25" ht="12.75" customHeight="1" x14ac:dyDescent="0.2">
      <c r="A63" s="33">
        <v>94</v>
      </c>
      <c r="B63" s="18" t="s">
        <v>27</v>
      </c>
      <c r="C63" s="47">
        <v>3500</v>
      </c>
      <c r="D63" s="16" t="s">
        <v>26</v>
      </c>
      <c r="E63" s="44">
        <v>43372</v>
      </c>
      <c r="F63" s="2">
        <v>3</v>
      </c>
      <c r="G63" s="19">
        <v>3501</v>
      </c>
      <c r="H63" s="19">
        <v>3149</v>
      </c>
      <c r="I63" s="41">
        <v>0.5180555555555556</v>
      </c>
      <c r="J63" s="45">
        <v>54</v>
      </c>
      <c r="K63" s="35">
        <f t="shared" si="0"/>
        <v>0.493542923679475</v>
      </c>
      <c r="L63" s="20">
        <f t="shared" si="1"/>
        <v>-0.10054270208511851</v>
      </c>
      <c r="M63" s="20">
        <f t="shared" si="2"/>
        <v>-0.10028571428571431</v>
      </c>
      <c r="N63" s="22">
        <f t="shared" si="3"/>
        <v>11651.300000000001</v>
      </c>
      <c r="O63" s="24">
        <f t="shared" si="4"/>
        <v>11.651300000000001</v>
      </c>
      <c r="P63" s="25">
        <v>43373</v>
      </c>
      <c r="Q63" s="26">
        <v>3.8</v>
      </c>
      <c r="R63" s="27">
        <v>3.8</v>
      </c>
      <c r="S63" s="25"/>
      <c r="T63" s="26"/>
      <c r="U63" s="27"/>
      <c r="V63" s="29"/>
      <c r="W63" s="31"/>
      <c r="X63" s="39">
        <v>0</v>
      </c>
      <c r="Y63" s="32"/>
    </row>
    <row r="64" spans="1:25" ht="12.75" customHeight="1" x14ac:dyDescent="0.2">
      <c r="A64" s="33">
        <v>95</v>
      </c>
      <c r="B64" s="18" t="s">
        <v>27</v>
      </c>
      <c r="C64" s="47">
        <v>3500</v>
      </c>
      <c r="D64" s="16" t="s">
        <v>26</v>
      </c>
      <c r="E64" s="44">
        <v>43372</v>
      </c>
      <c r="F64" s="2">
        <v>4</v>
      </c>
      <c r="G64" s="19">
        <v>3425</v>
      </c>
      <c r="H64" s="19">
        <v>3236</v>
      </c>
      <c r="I64" s="41">
        <v>0.53263888888888888</v>
      </c>
      <c r="J64" s="45">
        <v>58</v>
      </c>
      <c r="K64" s="35">
        <f t="shared" si="0"/>
        <v>0.49379377832715288</v>
      </c>
      <c r="L64" s="20">
        <f t="shared" si="1"/>
        <v>-5.518248175182483E-2</v>
      </c>
      <c r="M64" s="20">
        <f t="shared" si="2"/>
        <v>-7.54285714285714E-2</v>
      </c>
      <c r="N64" s="22">
        <f t="shared" si="3"/>
        <v>11973.2</v>
      </c>
      <c r="O64" s="24">
        <f t="shared" si="4"/>
        <v>11.9732</v>
      </c>
      <c r="P64" s="25">
        <v>43373</v>
      </c>
      <c r="Q64" s="26">
        <v>3.87</v>
      </c>
      <c r="R64" s="27">
        <v>3.83</v>
      </c>
      <c r="S64" s="25"/>
      <c r="T64" s="26"/>
      <c r="U64" s="27"/>
      <c r="V64" s="29"/>
      <c r="W64" s="31"/>
      <c r="X64" s="39">
        <v>0</v>
      </c>
      <c r="Y64" s="32"/>
    </row>
    <row r="65" spans="1:25" ht="12.75" customHeight="1" x14ac:dyDescent="0.2">
      <c r="A65" s="33">
        <v>96</v>
      </c>
      <c r="B65" s="18" t="s">
        <v>27</v>
      </c>
      <c r="C65" s="47">
        <v>3500</v>
      </c>
      <c r="D65" s="16" t="s">
        <v>26</v>
      </c>
      <c r="E65" s="44">
        <v>43372</v>
      </c>
      <c r="F65" s="2">
        <v>5</v>
      </c>
      <c r="G65" s="19">
        <v>3503</v>
      </c>
      <c r="H65" s="19">
        <v>3261</v>
      </c>
      <c r="I65" s="41">
        <v>0.53680555555555554</v>
      </c>
      <c r="J65" s="45">
        <v>65</v>
      </c>
      <c r="K65" s="35">
        <f t="shared" si="0"/>
        <v>0.49384135745681279</v>
      </c>
      <c r="L65" s="20">
        <f t="shared" si="1"/>
        <v>-6.9083642592063899E-2</v>
      </c>
      <c r="M65" s="20">
        <f t="shared" si="2"/>
        <v>-6.8285714285714283E-2</v>
      </c>
      <c r="N65" s="22">
        <f t="shared" si="3"/>
        <v>12065.7</v>
      </c>
      <c r="O65" s="24">
        <f t="shared" si="4"/>
        <v>12.065700000000001</v>
      </c>
      <c r="P65" s="25">
        <v>43373</v>
      </c>
      <c r="Q65" s="26">
        <v>3.6</v>
      </c>
      <c r="R65" s="27">
        <v>3.59</v>
      </c>
      <c r="S65" s="25"/>
      <c r="T65" s="26"/>
      <c r="U65" s="27"/>
      <c r="V65" s="29"/>
      <c r="W65" s="31"/>
      <c r="X65" s="39">
        <v>0</v>
      </c>
      <c r="Y65" s="32"/>
    </row>
    <row r="66" spans="1:25" ht="12.75" customHeight="1" x14ac:dyDescent="0.2">
      <c r="A66" s="33">
        <v>97</v>
      </c>
      <c r="B66" s="18" t="s">
        <v>27</v>
      </c>
      <c r="C66" s="47">
        <v>3500</v>
      </c>
      <c r="D66" s="16" t="s">
        <v>26</v>
      </c>
      <c r="E66" s="44">
        <v>43372</v>
      </c>
      <c r="F66" s="2">
        <v>6</v>
      </c>
      <c r="G66" s="19">
        <v>3528</v>
      </c>
      <c r="H66" s="19">
        <v>3164</v>
      </c>
      <c r="I66" s="41">
        <v>0.52083333333333337</v>
      </c>
      <c r="J66" s="45">
        <v>46</v>
      </c>
      <c r="K66" s="35">
        <f t="shared" si="0"/>
        <v>0.49383691529709234</v>
      </c>
      <c r="L66" s="20">
        <f t="shared" si="1"/>
        <v>-0.10317460317460314</v>
      </c>
      <c r="M66" s="20">
        <f t="shared" si="2"/>
        <v>-9.5999999999999974E-2</v>
      </c>
      <c r="N66" s="22">
        <f t="shared" si="3"/>
        <v>11706.800000000001</v>
      </c>
      <c r="O66" s="24">
        <f t="shared" si="4"/>
        <v>11.706800000000001</v>
      </c>
      <c r="P66" s="25">
        <v>43373</v>
      </c>
      <c r="Q66" s="26">
        <v>3.06</v>
      </c>
      <c r="R66" s="27">
        <v>3.06</v>
      </c>
      <c r="S66" s="25"/>
      <c r="T66" s="26"/>
      <c r="U66" s="27"/>
      <c r="V66" s="29"/>
      <c r="W66" s="31"/>
      <c r="X66" s="39">
        <v>0</v>
      </c>
      <c r="Y66" s="32"/>
    </row>
    <row r="67" spans="1:25" ht="12.75" customHeight="1" x14ac:dyDescent="0.2">
      <c r="A67" s="33">
        <v>98</v>
      </c>
      <c r="B67" s="18" t="s">
        <v>27</v>
      </c>
      <c r="C67" s="47">
        <v>3500</v>
      </c>
      <c r="D67" s="16" t="s">
        <v>26</v>
      </c>
      <c r="E67" s="44">
        <v>43372</v>
      </c>
      <c r="F67" s="2">
        <v>7</v>
      </c>
      <c r="G67" s="19">
        <v>3471</v>
      </c>
      <c r="H67" s="19">
        <v>3220</v>
      </c>
      <c r="I67" s="41">
        <v>0.52986111111111112</v>
      </c>
      <c r="J67" s="45">
        <v>46</v>
      </c>
      <c r="K67" s="35">
        <f t="shared" si="0"/>
        <v>0.4936594202898551</v>
      </c>
      <c r="L67" s="20">
        <f t="shared" si="1"/>
        <v>-7.2313454335926286E-2</v>
      </c>
      <c r="M67" s="20">
        <f t="shared" si="2"/>
        <v>-7.999999999999996E-2</v>
      </c>
      <c r="N67" s="22">
        <f t="shared" si="3"/>
        <v>11914</v>
      </c>
      <c r="O67" s="24">
        <f t="shared" si="4"/>
        <v>11.914</v>
      </c>
      <c r="P67" s="25">
        <v>43373</v>
      </c>
      <c r="Q67" s="26">
        <v>3.72</v>
      </c>
      <c r="R67" s="27">
        <v>3.71</v>
      </c>
      <c r="S67" s="25"/>
      <c r="T67" s="26"/>
      <c r="U67" s="27"/>
      <c r="V67" s="29"/>
      <c r="W67" s="31"/>
      <c r="X67" s="39">
        <v>0</v>
      </c>
      <c r="Y67" s="32"/>
    </row>
    <row r="68" spans="1:25" ht="12.75" customHeight="1" x14ac:dyDescent="0.2">
      <c r="A68" s="33">
        <v>99</v>
      </c>
      <c r="B68" s="18" t="s">
        <v>27</v>
      </c>
      <c r="C68" s="47">
        <v>3500</v>
      </c>
      <c r="D68" s="16" t="s">
        <v>26</v>
      </c>
      <c r="E68" s="44">
        <v>43372</v>
      </c>
      <c r="F68" s="2">
        <v>8</v>
      </c>
      <c r="G68" s="19">
        <v>3505</v>
      </c>
      <c r="H68" s="19">
        <v>3383</v>
      </c>
      <c r="I68" s="41">
        <v>0.55625000000000002</v>
      </c>
      <c r="J68" s="45">
        <v>34</v>
      </c>
      <c r="K68" s="35">
        <f t="shared" si="0"/>
        <v>0.49327519952704696</v>
      </c>
      <c r="L68" s="20">
        <f t="shared" si="1"/>
        <v>-3.4807417974322408E-2</v>
      </c>
      <c r="M68" s="20">
        <f t="shared" si="2"/>
        <v>-3.3428571428571474E-2</v>
      </c>
      <c r="N68" s="22">
        <f t="shared" si="3"/>
        <v>12517.1</v>
      </c>
      <c r="O68" s="24">
        <f t="shared" si="4"/>
        <v>12.517100000000001</v>
      </c>
      <c r="P68" s="25">
        <v>43373</v>
      </c>
      <c r="Q68" s="26">
        <v>3.47</v>
      </c>
      <c r="R68" s="27">
        <v>3.47</v>
      </c>
      <c r="S68" s="25"/>
      <c r="T68" s="26"/>
      <c r="U68" s="27"/>
      <c r="V68" s="29"/>
      <c r="W68" s="31"/>
      <c r="X68" s="39">
        <v>0</v>
      </c>
      <c r="Y68" s="32"/>
    </row>
    <row r="69" spans="1:25" ht="12.75" customHeight="1" x14ac:dyDescent="0.2">
      <c r="A69" s="33">
        <v>100</v>
      </c>
      <c r="B69" s="18" t="s">
        <v>27</v>
      </c>
      <c r="C69" s="47">
        <v>3500</v>
      </c>
      <c r="D69" s="16" t="s">
        <v>26</v>
      </c>
      <c r="E69" s="44">
        <v>43373</v>
      </c>
      <c r="F69" s="2">
        <v>1</v>
      </c>
      <c r="G69" s="19">
        <v>3480</v>
      </c>
      <c r="H69" s="19">
        <v>3226</v>
      </c>
      <c r="I69" s="41">
        <v>0.53055555555555556</v>
      </c>
      <c r="J69" s="45">
        <v>77</v>
      </c>
      <c r="K69" s="35">
        <f t="shared" si="0"/>
        <v>0.4933870634428601</v>
      </c>
      <c r="L69" s="20">
        <f t="shared" si="1"/>
        <v>-7.2988505747126453E-2</v>
      </c>
      <c r="M69" s="20">
        <f t="shared" si="2"/>
        <v>-7.8285714285714292E-2</v>
      </c>
      <c r="N69" s="22">
        <f t="shared" si="3"/>
        <v>11936.2</v>
      </c>
      <c r="O69" s="24">
        <f t="shared" si="4"/>
        <v>11.936200000000001</v>
      </c>
      <c r="P69" s="25">
        <v>43374</v>
      </c>
      <c r="Q69" s="26">
        <v>3.24</v>
      </c>
      <c r="R69" s="27">
        <v>3.24</v>
      </c>
      <c r="S69" s="25"/>
      <c r="T69" s="26"/>
      <c r="U69" s="27"/>
      <c r="V69" s="29"/>
      <c r="W69" s="31"/>
      <c r="X69" s="39">
        <v>0</v>
      </c>
      <c r="Y69" s="32"/>
    </row>
    <row r="70" spans="1:25" ht="12.75" customHeight="1" x14ac:dyDescent="0.2">
      <c r="A70" s="33">
        <v>101</v>
      </c>
      <c r="B70" s="18" t="s">
        <v>27</v>
      </c>
      <c r="C70" s="47">
        <v>3500</v>
      </c>
      <c r="D70" s="16" t="s">
        <v>26</v>
      </c>
      <c r="E70" s="44">
        <v>43373</v>
      </c>
      <c r="F70" s="2">
        <v>2</v>
      </c>
      <c r="G70" s="19">
        <v>3431</v>
      </c>
      <c r="H70" s="19">
        <v>3228</v>
      </c>
      <c r="I70" s="41">
        <v>0.53125</v>
      </c>
      <c r="J70" s="45">
        <v>46</v>
      </c>
      <c r="K70" s="35">
        <f t="shared" si="0"/>
        <v>0.49372676579925651</v>
      </c>
      <c r="L70" s="20">
        <f t="shared" si="1"/>
        <v>-5.9166423783153621E-2</v>
      </c>
      <c r="M70" s="20">
        <f t="shared" si="2"/>
        <v>-7.7714285714285736E-2</v>
      </c>
      <c r="N70" s="22">
        <f t="shared" si="3"/>
        <v>11943.6</v>
      </c>
      <c r="O70" s="24">
        <f t="shared" si="4"/>
        <v>11.9436</v>
      </c>
      <c r="P70" s="25">
        <v>43374</v>
      </c>
      <c r="Q70" s="26">
        <v>3.57</v>
      </c>
      <c r="R70" s="27">
        <v>3.56</v>
      </c>
      <c r="S70" s="25"/>
      <c r="T70" s="26"/>
      <c r="U70" s="27"/>
      <c r="V70" s="29"/>
      <c r="W70" s="31"/>
      <c r="X70" s="39">
        <v>0</v>
      </c>
      <c r="Y70" s="32"/>
    </row>
    <row r="71" spans="1:25" ht="12.75" customHeight="1" x14ac:dyDescent="0.2">
      <c r="A71" s="33">
        <v>102</v>
      </c>
      <c r="B71" s="18" t="s">
        <v>27</v>
      </c>
      <c r="C71" s="47">
        <v>3500</v>
      </c>
      <c r="D71" s="16" t="s">
        <v>26</v>
      </c>
      <c r="E71" s="44">
        <v>43373</v>
      </c>
      <c r="F71" s="2">
        <v>3</v>
      </c>
      <c r="G71" s="19">
        <v>3476</v>
      </c>
      <c r="H71" s="19">
        <v>3214</v>
      </c>
      <c r="I71" s="41">
        <v>0.52847222222222223</v>
      </c>
      <c r="J71" s="45">
        <v>31</v>
      </c>
      <c r="K71" s="35">
        <f t="shared" si="0"/>
        <v>0.49328458825969718</v>
      </c>
      <c r="L71" s="20">
        <f t="shared" si="1"/>
        <v>-7.5373993095512071E-2</v>
      </c>
      <c r="M71" s="20">
        <f t="shared" si="2"/>
        <v>-8.1714285714285739E-2</v>
      </c>
      <c r="N71" s="22">
        <f t="shared" si="3"/>
        <v>11891.800000000001</v>
      </c>
      <c r="O71" s="24">
        <f t="shared" si="4"/>
        <v>11.891800000000002</v>
      </c>
      <c r="P71" s="25">
        <v>43374</v>
      </c>
      <c r="Q71" s="26">
        <v>3.96</v>
      </c>
      <c r="R71" s="27">
        <v>3.97</v>
      </c>
      <c r="S71" s="25"/>
      <c r="T71" s="26"/>
      <c r="U71" s="27"/>
      <c r="V71" s="29"/>
      <c r="W71" s="31"/>
      <c r="X71" s="39">
        <v>0</v>
      </c>
      <c r="Y71" s="32"/>
    </row>
    <row r="72" spans="1:25" ht="12.75" customHeight="1" x14ac:dyDescent="0.2">
      <c r="A72" s="33">
        <v>103</v>
      </c>
      <c r="B72" s="18" t="s">
        <v>27</v>
      </c>
      <c r="C72" s="47">
        <v>3500</v>
      </c>
      <c r="D72" s="16" t="s">
        <v>26</v>
      </c>
      <c r="E72" s="44">
        <v>43373</v>
      </c>
      <c r="F72" s="2">
        <v>4</v>
      </c>
      <c r="G72" s="19">
        <v>3537</v>
      </c>
      <c r="H72" s="19">
        <v>3237</v>
      </c>
      <c r="I72" s="41">
        <v>0.53263888888888888</v>
      </c>
      <c r="J72" s="45">
        <v>45</v>
      </c>
      <c r="K72" s="35">
        <f t="shared" si="0"/>
        <v>0.49364123159303885</v>
      </c>
      <c r="L72" s="20">
        <f t="shared" si="1"/>
        <v>-8.4817642069550447E-2</v>
      </c>
      <c r="M72" s="20">
        <f t="shared" si="2"/>
        <v>-7.5142857142857178E-2</v>
      </c>
      <c r="N72" s="22">
        <f t="shared" si="3"/>
        <v>11976.900000000001</v>
      </c>
      <c r="O72" s="24">
        <f t="shared" si="4"/>
        <v>11.976900000000002</v>
      </c>
      <c r="P72" s="25">
        <v>43374</v>
      </c>
      <c r="Q72" s="26">
        <v>3.61</v>
      </c>
      <c r="R72" s="27">
        <v>3.6</v>
      </c>
      <c r="S72" s="25"/>
      <c r="T72" s="26"/>
      <c r="U72" s="27"/>
      <c r="V72" s="29"/>
      <c r="W72" s="31"/>
      <c r="X72" s="39">
        <v>0</v>
      </c>
      <c r="Y72" s="32"/>
    </row>
    <row r="73" spans="1:25" ht="12.75" customHeight="1" x14ac:dyDescent="0.2">
      <c r="A73" s="33">
        <v>104</v>
      </c>
      <c r="B73" s="18" t="s">
        <v>27</v>
      </c>
      <c r="C73" s="47">
        <v>3500</v>
      </c>
      <c r="D73" s="16" t="s">
        <v>26</v>
      </c>
      <c r="E73" s="44">
        <v>43373</v>
      </c>
      <c r="F73" s="2">
        <v>5</v>
      </c>
      <c r="G73" s="19">
        <v>3540</v>
      </c>
      <c r="H73" s="19">
        <v>3114</v>
      </c>
      <c r="I73" s="41">
        <v>0.51249999999999996</v>
      </c>
      <c r="J73" s="45">
        <v>35</v>
      </c>
      <c r="K73" s="35">
        <f t="shared" si="0"/>
        <v>0.49373795761078992</v>
      </c>
      <c r="L73" s="20">
        <f t="shared" si="1"/>
        <v>-0.12033898305084745</v>
      </c>
      <c r="M73" s="20">
        <f t="shared" si="2"/>
        <v>-0.11028571428571432</v>
      </c>
      <c r="N73" s="22">
        <f t="shared" si="3"/>
        <v>11521.800000000001</v>
      </c>
      <c r="O73" s="24">
        <f t="shared" si="4"/>
        <v>11.521800000000001</v>
      </c>
      <c r="P73" s="25">
        <v>43374</v>
      </c>
      <c r="Q73" s="26">
        <v>3.81</v>
      </c>
      <c r="R73" s="27">
        <v>3.81</v>
      </c>
      <c r="S73" s="25"/>
      <c r="T73" s="26"/>
      <c r="U73" s="27"/>
      <c r="V73" s="29"/>
      <c r="W73" s="31"/>
      <c r="X73" s="39">
        <v>0</v>
      </c>
      <c r="Y73" s="32"/>
    </row>
    <row r="74" spans="1:25" ht="12.75" customHeight="1" x14ac:dyDescent="0.2">
      <c r="A74" s="33">
        <v>21</v>
      </c>
      <c r="B74" s="12" t="s">
        <v>24</v>
      </c>
      <c r="C74" s="47">
        <v>3300</v>
      </c>
      <c r="D74" s="16" t="s">
        <v>26</v>
      </c>
      <c r="E74" s="44">
        <v>43362</v>
      </c>
      <c r="F74" s="2">
        <v>4</v>
      </c>
      <c r="G74" s="19">
        <v>3585</v>
      </c>
      <c r="H74" s="19">
        <v>3422</v>
      </c>
      <c r="I74" s="41">
        <v>0.56319444444444444</v>
      </c>
      <c r="J74" s="45">
        <v>54</v>
      </c>
      <c r="K74" s="35">
        <f t="shared" si="0"/>
        <v>0.49374147671926744</v>
      </c>
      <c r="L74" s="20">
        <f t="shared" si="1"/>
        <v>-4.5467224546722473E-2</v>
      </c>
      <c r="M74" s="20">
        <f t="shared" si="2"/>
        <v>3.6969696969696875E-2</v>
      </c>
      <c r="N74" s="22">
        <f t="shared" si="3"/>
        <v>12661.400000000001</v>
      </c>
      <c r="O74" s="24">
        <f t="shared" si="4"/>
        <v>12.661400000000002</v>
      </c>
      <c r="P74" s="25">
        <v>43362</v>
      </c>
      <c r="Q74" s="26">
        <v>3.52</v>
      </c>
      <c r="R74" s="27">
        <v>3.53</v>
      </c>
      <c r="S74" s="25">
        <v>43378</v>
      </c>
      <c r="T74" s="26">
        <v>3.51</v>
      </c>
      <c r="U74" s="27">
        <v>3.51</v>
      </c>
      <c r="V74" s="29">
        <f>S74-P74</f>
        <v>16</v>
      </c>
      <c r="W74" s="31">
        <f>(((((Q74+R74)-(T74+U74))/2))*1000)/V74</f>
        <v>0.93750000000000777</v>
      </c>
      <c r="X74" s="39">
        <v>0</v>
      </c>
      <c r="Y74" s="32"/>
    </row>
    <row r="75" spans="1:25" ht="12.75" customHeight="1" x14ac:dyDescent="0.2">
      <c r="A75" s="33">
        <v>105</v>
      </c>
      <c r="B75" s="12" t="s">
        <v>24</v>
      </c>
      <c r="C75" s="47">
        <v>3300</v>
      </c>
      <c r="D75" s="16" t="s">
        <v>26</v>
      </c>
      <c r="E75" s="44">
        <v>43373</v>
      </c>
      <c r="F75" s="2">
        <v>6</v>
      </c>
      <c r="G75" s="19">
        <v>3600</v>
      </c>
      <c r="H75" s="19">
        <v>3370</v>
      </c>
      <c r="I75" s="41">
        <v>0.5541666666666667</v>
      </c>
      <c r="J75" s="45">
        <v>50</v>
      </c>
      <c r="K75" s="35">
        <f t="shared" si="0"/>
        <v>0.49332344213649859</v>
      </c>
      <c r="L75" s="20">
        <f t="shared" si="1"/>
        <v>-6.3888888888888884E-2</v>
      </c>
      <c r="M75" s="20">
        <f t="shared" si="2"/>
        <v>2.1212121212121238E-2</v>
      </c>
      <c r="N75" s="22">
        <f t="shared" si="3"/>
        <v>12469</v>
      </c>
      <c r="O75" s="24">
        <f t="shared" si="4"/>
        <v>12.468999999999999</v>
      </c>
      <c r="P75" s="25">
        <v>43374</v>
      </c>
      <c r="Q75" s="26">
        <v>4.05</v>
      </c>
      <c r="R75" s="27">
        <v>4.04</v>
      </c>
      <c r="S75" s="25"/>
      <c r="T75" s="26"/>
      <c r="U75" s="27"/>
      <c r="V75" s="29"/>
      <c r="W75" s="31"/>
      <c r="X75" s="39">
        <v>0</v>
      </c>
      <c r="Y75" s="32"/>
    </row>
    <row r="76" spans="1:25" ht="12.75" customHeight="1" x14ac:dyDescent="0.2">
      <c r="A76" s="33">
        <v>106</v>
      </c>
      <c r="B76" s="48" t="s">
        <v>24</v>
      </c>
      <c r="C76" s="49">
        <v>3300</v>
      </c>
      <c r="D76" s="16" t="s">
        <v>26</v>
      </c>
      <c r="E76" s="44">
        <v>43373</v>
      </c>
      <c r="F76" s="2">
        <v>7</v>
      </c>
      <c r="G76" s="19">
        <v>3544</v>
      </c>
      <c r="H76" s="19">
        <v>3404</v>
      </c>
      <c r="I76" s="41">
        <v>0.55972222222222223</v>
      </c>
      <c r="J76" s="45">
        <v>50</v>
      </c>
      <c r="K76" s="35">
        <f t="shared" si="0"/>
        <v>0.49329220524872702</v>
      </c>
      <c r="L76" s="20">
        <f t="shared" si="1"/>
        <v>-3.950338600451464E-2</v>
      </c>
      <c r="M76" s="20">
        <f t="shared" si="2"/>
        <v>3.1515151515151496E-2</v>
      </c>
      <c r="N76" s="22">
        <f t="shared" si="3"/>
        <v>12594.800000000001</v>
      </c>
      <c r="O76" s="24">
        <f t="shared" si="4"/>
        <v>12.594800000000001</v>
      </c>
      <c r="P76" s="25">
        <v>43374</v>
      </c>
      <c r="Q76" s="26">
        <v>4.05</v>
      </c>
      <c r="R76" s="27">
        <v>4.0599999999999996</v>
      </c>
      <c r="S76" s="25"/>
      <c r="T76" s="26"/>
      <c r="U76" s="27"/>
      <c r="V76" s="29"/>
      <c r="W76" s="31"/>
      <c r="X76" s="39">
        <v>0</v>
      </c>
      <c r="Y76" s="32"/>
    </row>
    <row r="77" spans="1:25" ht="12.75" customHeight="1" x14ac:dyDescent="0.2">
      <c r="A77" s="33">
        <v>107</v>
      </c>
      <c r="B77" s="48" t="s">
        <v>24</v>
      </c>
      <c r="C77" s="49">
        <v>3300</v>
      </c>
      <c r="D77" s="16" t="s">
        <v>26</v>
      </c>
      <c r="E77" s="44">
        <v>43373</v>
      </c>
      <c r="F77" s="2">
        <v>8</v>
      </c>
      <c r="G77" s="19">
        <v>3569</v>
      </c>
      <c r="H77" s="19">
        <v>3517</v>
      </c>
      <c r="I77" s="41">
        <v>0.57847222222222228</v>
      </c>
      <c r="J77" s="45">
        <v>46</v>
      </c>
      <c r="K77" s="35">
        <f t="shared" si="0"/>
        <v>0.49343664107667523</v>
      </c>
      <c r="L77" s="20">
        <f t="shared" si="1"/>
        <v>-1.4569907537125282E-2</v>
      </c>
      <c r="M77" s="20">
        <f t="shared" si="2"/>
        <v>6.5757575757575681E-2</v>
      </c>
      <c r="N77" s="22">
        <f t="shared" si="3"/>
        <v>13012.900000000001</v>
      </c>
      <c r="O77" s="24">
        <f t="shared" si="4"/>
        <v>13.012900000000002</v>
      </c>
      <c r="P77" s="25">
        <v>43374</v>
      </c>
      <c r="Q77" s="26">
        <v>3.99</v>
      </c>
      <c r="R77" s="27">
        <v>4.01</v>
      </c>
      <c r="S77" s="25"/>
      <c r="T77" s="26"/>
      <c r="U77" s="27"/>
      <c r="V77" s="29"/>
      <c r="W77" s="31"/>
      <c r="X77" s="39">
        <v>0</v>
      </c>
      <c r="Y77" s="32"/>
    </row>
    <row r="78" spans="1:25" ht="12.75" customHeight="1" x14ac:dyDescent="0.2">
      <c r="A78" s="40">
        <v>109</v>
      </c>
      <c r="B78" s="48" t="s">
        <v>24</v>
      </c>
      <c r="C78" s="49">
        <v>3300</v>
      </c>
      <c r="D78" s="16" t="s">
        <v>26</v>
      </c>
      <c r="E78" s="44">
        <v>43374</v>
      </c>
      <c r="F78" s="2">
        <v>1</v>
      </c>
      <c r="G78" s="19">
        <v>3499</v>
      </c>
      <c r="H78" s="19">
        <v>3417</v>
      </c>
      <c r="I78" s="41">
        <v>0.5625</v>
      </c>
      <c r="J78" s="45">
        <v>47</v>
      </c>
      <c r="K78" s="35">
        <f t="shared" si="0"/>
        <v>0.49385425812115891</v>
      </c>
      <c r="L78" s="20">
        <f t="shared" si="1"/>
        <v>-2.3435267219205524E-2</v>
      </c>
      <c r="M78" s="20">
        <f t="shared" si="2"/>
        <v>3.5454545454545405E-2</v>
      </c>
      <c r="N78" s="22">
        <f t="shared" si="3"/>
        <v>12642.900000000001</v>
      </c>
      <c r="O78" s="24">
        <f t="shared" si="4"/>
        <v>12.642900000000001</v>
      </c>
      <c r="P78" s="25">
        <v>43376</v>
      </c>
      <c r="Q78" s="26">
        <v>4.04</v>
      </c>
      <c r="R78" s="27">
        <v>4.05</v>
      </c>
      <c r="S78" s="25"/>
      <c r="T78" s="26"/>
      <c r="U78" s="27"/>
      <c r="V78" s="29"/>
      <c r="W78" s="31"/>
      <c r="X78" s="39">
        <v>0</v>
      </c>
      <c r="Y78" s="32"/>
    </row>
    <row r="79" spans="1:25" ht="12.75" customHeight="1" x14ac:dyDescent="0.2">
      <c r="A79" s="33">
        <v>110</v>
      </c>
      <c r="B79" s="48" t="s">
        <v>24</v>
      </c>
      <c r="C79" s="49">
        <v>3300</v>
      </c>
      <c r="D79" s="16" t="s">
        <v>26</v>
      </c>
      <c r="E79" s="44">
        <v>43374</v>
      </c>
      <c r="F79" s="2">
        <v>2</v>
      </c>
      <c r="G79" s="19">
        <v>3538</v>
      </c>
      <c r="H79" s="19">
        <v>3365</v>
      </c>
      <c r="I79" s="41">
        <v>0.55347222222222225</v>
      </c>
      <c r="J79" s="45">
        <v>46</v>
      </c>
      <c r="K79" s="35">
        <f t="shared" si="0"/>
        <v>0.49343734522040616</v>
      </c>
      <c r="L79" s="20">
        <f t="shared" si="1"/>
        <v>-4.8897682306387802E-2</v>
      </c>
      <c r="M79" s="20">
        <f t="shared" si="2"/>
        <v>1.9696969696969768E-2</v>
      </c>
      <c r="N79" s="22">
        <f t="shared" si="3"/>
        <v>12450.5</v>
      </c>
      <c r="O79" s="24">
        <f t="shared" si="4"/>
        <v>12.4505</v>
      </c>
      <c r="P79" s="25">
        <v>43376</v>
      </c>
      <c r="Q79" s="26">
        <v>4.0599999999999996</v>
      </c>
      <c r="R79" s="27">
        <v>4.07</v>
      </c>
      <c r="S79" s="25"/>
      <c r="T79" s="26"/>
      <c r="U79" s="27"/>
      <c r="V79" s="29"/>
      <c r="W79" s="31"/>
      <c r="X79" s="39">
        <v>0</v>
      </c>
      <c r="Y79" s="32"/>
    </row>
    <row r="80" spans="1:25" ht="12.75" customHeight="1" x14ac:dyDescent="0.2">
      <c r="A80" s="33">
        <v>111</v>
      </c>
      <c r="B80" s="48" t="s">
        <v>24</v>
      </c>
      <c r="C80" s="49">
        <v>3300</v>
      </c>
      <c r="D80" s="16" t="s">
        <v>26</v>
      </c>
      <c r="E80" s="44">
        <v>43374</v>
      </c>
      <c r="F80" s="2">
        <v>3</v>
      </c>
      <c r="G80" s="19">
        <v>3570</v>
      </c>
      <c r="H80" s="19">
        <v>3271</v>
      </c>
      <c r="I80" s="41">
        <v>0.53819444444444442</v>
      </c>
      <c r="J80" s="45">
        <v>47</v>
      </c>
      <c r="K80" s="35">
        <f t="shared" si="0"/>
        <v>0.49360542137980229</v>
      </c>
      <c r="L80" s="20">
        <f t="shared" si="1"/>
        <v>-8.375350140056026E-2</v>
      </c>
      <c r="M80" s="20">
        <f t="shared" si="2"/>
        <v>-8.787878787878789E-3</v>
      </c>
      <c r="N80" s="22">
        <f t="shared" si="3"/>
        <v>12102.7</v>
      </c>
      <c r="O80" s="24">
        <f t="shared" si="4"/>
        <v>12.1027</v>
      </c>
      <c r="P80" s="25">
        <v>43376</v>
      </c>
      <c r="Q80" s="26">
        <v>4.07</v>
      </c>
      <c r="R80" s="27">
        <v>4.09</v>
      </c>
      <c r="S80" s="25"/>
      <c r="T80" s="26"/>
      <c r="U80" s="27"/>
      <c r="V80" s="29"/>
      <c r="W80" s="31"/>
      <c r="X80" s="39">
        <v>0</v>
      </c>
      <c r="Y80" s="32"/>
    </row>
    <row r="81" spans="1:25" ht="12.75" customHeight="1" x14ac:dyDescent="0.2">
      <c r="A81" s="33">
        <v>112</v>
      </c>
      <c r="B81" s="48" t="s">
        <v>24</v>
      </c>
      <c r="C81" s="49">
        <v>3300</v>
      </c>
      <c r="D81" s="16" t="s">
        <v>26</v>
      </c>
      <c r="E81" s="44">
        <v>43374</v>
      </c>
      <c r="F81" s="2">
        <v>4</v>
      </c>
      <c r="G81" s="19">
        <v>3475</v>
      </c>
      <c r="H81" s="19">
        <v>3330</v>
      </c>
      <c r="I81" s="41">
        <v>0.54791666666666672</v>
      </c>
      <c r="J81" s="45">
        <v>43</v>
      </c>
      <c r="K81" s="35">
        <f t="shared" si="0"/>
        <v>0.49361861861861861</v>
      </c>
      <c r="L81" s="20">
        <f t="shared" si="1"/>
        <v>-4.1726618705036023E-2</v>
      </c>
      <c r="M81" s="20">
        <f t="shared" si="2"/>
        <v>9.0909090909090384E-3</v>
      </c>
      <c r="N81" s="22">
        <f t="shared" si="3"/>
        <v>12321</v>
      </c>
      <c r="O81" s="24">
        <f t="shared" si="4"/>
        <v>12.321</v>
      </c>
      <c r="P81" s="25">
        <v>43376</v>
      </c>
      <c r="Q81" s="26">
        <v>4.07</v>
      </c>
      <c r="R81" s="27">
        <v>4.08</v>
      </c>
      <c r="S81" s="25"/>
      <c r="T81" s="26"/>
      <c r="U81" s="27"/>
      <c r="V81" s="29"/>
      <c r="W81" s="31"/>
      <c r="X81" s="39">
        <v>0</v>
      </c>
      <c r="Y81" s="32"/>
    </row>
    <row r="82" spans="1:25" ht="12.75" customHeight="1" x14ac:dyDescent="0.2">
      <c r="A82" s="33">
        <v>113</v>
      </c>
      <c r="B82" s="48" t="s">
        <v>24</v>
      </c>
      <c r="C82" s="49">
        <v>3300</v>
      </c>
      <c r="D82" s="16" t="s">
        <v>26</v>
      </c>
      <c r="E82" s="44">
        <v>43374</v>
      </c>
      <c r="F82" s="2">
        <v>5</v>
      </c>
      <c r="G82" s="19">
        <v>3622</v>
      </c>
      <c r="H82" s="19">
        <v>3395</v>
      </c>
      <c r="I82" s="41">
        <v>0.55833333333333335</v>
      </c>
      <c r="J82" s="45">
        <v>51</v>
      </c>
      <c r="K82" s="35">
        <f t="shared" si="0"/>
        <v>0.49337260677466871</v>
      </c>
      <c r="L82" s="20">
        <f t="shared" si="1"/>
        <v>-6.26725565985643E-2</v>
      </c>
      <c r="M82" s="20">
        <f t="shared" si="2"/>
        <v>2.8787878787878807E-2</v>
      </c>
      <c r="N82" s="22">
        <f t="shared" si="3"/>
        <v>12561.5</v>
      </c>
      <c r="O82" s="24">
        <f t="shared" si="4"/>
        <v>12.561500000000001</v>
      </c>
      <c r="P82" s="25">
        <v>43376</v>
      </c>
      <c r="Q82" s="26">
        <v>4.0599999999999996</v>
      </c>
      <c r="R82" s="27">
        <v>4.07</v>
      </c>
      <c r="S82" s="25"/>
      <c r="T82" s="26"/>
      <c r="U82" s="27"/>
      <c r="V82" s="29"/>
      <c r="W82" s="31"/>
      <c r="X82" s="39">
        <v>0</v>
      </c>
      <c r="Y82" s="32"/>
    </row>
    <row r="83" spans="1:25" ht="12.75" customHeight="1" x14ac:dyDescent="0.2">
      <c r="A83" s="33">
        <v>114</v>
      </c>
      <c r="B83" s="48" t="s">
        <v>24</v>
      </c>
      <c r="C83" s="49">
        <v>3300</v>
      </c>
      <c r="D83" s="16" t="s">
        <v>26</v>
      </c>
      <c r="E83" s="44">
        <v>43374</v>
      </c>
      <c r="F83" s="2">
        <v>6</v>
      </c>
      <c r="G83" s="19">
        <v>3546</v>
      </c>
      <c r="H83" s="19">
        <v>3380</v>
      </c>
      <c r="I83" s="41">
        <v>0.55625000000000002</v>
      </c>
      <c r="J83" s="45">
        <v>57</v>
      </c>
      <c r="K83" s="35">
        <f t="shared" si="0"/>
        <v>0.4937130177514793</v>
      </c>
      <c r="L83" s="20">
        <f t="shared" si="1"/>
        <v>-4.6813310772701677E-2</v>
      </c>
      <c r="M83" s="20">
        <f t="shared" si="2"/>
        <v>2.4242424242424176E-2</v>
      </c>
      <c r="N83" s="22">
        <f t="shared" si="3"/>
        <v>12506</v>
      </c>
      <c r="O83" s="24">
        <f t="shared" si="4"/>
        <v>12.506</v>
      </c>
      <c r="P83" s="25">
        <v>43376</v>
      </c>
      <c r="Q83" s="26">
        <v>4.05</v>
      </c>
      <c r="R83" s="27">
        <v>4.07</v>
      </c>
      <c r="S83" s="25"/>
      <c r="T83" s="26"/>
      <c r="U83" s="27"/>
      <c r="V83" s="29"/>
      <c r="W83" s="31"/>
      <c r="X83" s="39">
        <v>0</v>
      </c>
      <c r="Y83" s="32"/>
    </row>
    <row r="84" spans="1:25" ht="12.75" customHeight="1" x14ac:dyDescent="0.2">
      <c r="A84" s="33">
        <v>115</v>
      </c>
      <c r="B84" s="48" t="s">
        <v>24</v>
      </c>
      <c r="C84" s="49">
        <v>3300</v>
      </c>
      <c r="D84" s="16" t="s">
        <v>26</v>
      </c>
      <c r="E84" s="44">
        <v>43374</v>
      </c>
      <c r="F84" s="2">
        <v>7</v>
      </c>
      <c r="G84" s="19">
        <v>3634</v>
      </c>
      <c r="H84" s="19">
        <v>3439</v>
      </c>
      <c r="I84" s="41">
        <v>0.56597222222222221</v>
      </c>
      <c r="J84" s="45">
        <v>50</v>
      </c>
      <c r="K84" s="35">
        <f t="shared" si="0"/>
        <v>0.4937239507608801</v>
      </c>
      <c r="L84" s="20">
        <f t="shared" si="1"/>
        <v>-5.3659878921298865E-2</v>
      </c>
      <c r="M84" s="20">
        <f t="shared" si="2"/>
        <v>4.2121212121212226E-2</v>
      </c>
      <c r="N84" s="22">
        <f t="shared" si="3"/>
        <v>12724.300000000001</v>
      </c>
      <c r="O84" s="24">
        <f t="shared" si="4"/>
        <v>12.724300000000001</v>
      </c>
      <c r="P84" s="25">
        <v>43376</v>
      </c>
      <c r="Q84" s="26">
        <v>4.01</v>
      </c>
      <c r="R84" s="27">
        <v>4.0199999999999996</v>
      </c>
      <c r="S84" s="25"/>
      <c r="T84" s="26"/>
      <c r="U84" s="27"/>
      <c r="V84" s="29"/>
      <c r="W84" s="31"/>
      <c r="X84" s="39">
        <v>0</v>
      </c>
      <c r="Y84" s="32"/>
    </row>
    <row r="85" spans="1:25" ht="12.75" customHeight="1" x14ac:dyDescent="0.2">
      <c r="A85" s="33">
        <v>116</v>
      </c>
      <c r="B85" s="48" t="s">
        <v>24</v>
      </c>
      <c r="C85" s="49">
        <v>3300</v>
      </c>
      <c r="D85" s="16" t="s">
        <v>26</v>
      </c>
      <c r="E85" s="44">
        <v>43376</v>
      </c>
      <c r="F85" s="2">
        <v>1</v>
      </c>
      <c r="G85" s="19">
        <v>3643</v>
      </c>
      <c r="H85" s="19">
        <v>3398</v>
      </c>
      <c r="I85" s="41">
        <v>0.55902777777777779</v>
      </c>
      <c r="J85" s="45">
        <v>50</v>
      </c>
      <c r="K85" s="35">
        <f t="shared" si="0"/>
        <v>0.4935501275259957</v>
      </c>
      <c r="L85" s="20">
        <f t="shared" si="1"/>
        <v>-6.7252264617073787E-2</v>
      </c>
      <c r="M85" s="20">
        <f t="shared" si="2"/>
        <v>2.9696969696969777E-2</v>
      </c>
      <c r="N85" s="22">
        <f t="shared" si="3"/>
        <v>12572.6</v>
      </c>
      <c r="O85" s="24">
        <f t="shared" si="4"/>
        <v>12.5726</v>
      </c>
      <c r="P85" s="25">
        <v>43376</v>
      </c>
      <c r="Q85" s="26">
        <v>3.71</v>
      </c>
      <c r="R85" s="26">
        <v>3.71</v>
      </c>
      <c r="S85" s="50"/>
      <c r="T85" s="37"/>
      <c r="U85" s="38"/>
      <c r="V85" s="51"/>
      <c r="W85" s="52"/>
      <c r="X85" s="39">
        <v>0</v>
      </c>
      <c r="Y85" s="32"/>
    </row>
    <row r="86" spans="1:25" ht="12.75" customHeight="1" x14ac:dyDescent="0.2">
      <c r="A86" s="33">
        <v>117</v>
      </c>
      <c r="B86" s="48" t="s">
        <v>24</v>
      </c>
      <c r="C86" s="49">
        <v>3300</v>
      </c>
      <c r="D86" s="16" t="s">
        <v>26</v>
      </c>
      <c r="E86" s="44">
        <v>43376</v>
      </c>
      <c r="F86" s="2">
        <v>2</v>
      </c>
      <c r="G86" s="19">
        <v>3531</v>
      </c>
      <c r="H86" s="19">
        <v>3372</v>
      </c>
      <c r="I86" s="41">
        <v>0.55486111111111114</v>
      </c>
      <c r="J86" s="45">
        <v>44</v>
      </c>
      <c r="K86" s="35">
        <f t="shared" si="0"/>
        <v>0.49364867536575724</v>
      </c>
      <c r="L86" s="20">
        <f t="shared" si="1"/>
        <v>-4.5029736618521721E-2</v>
      </c>
      <c r="M86" s="20">
        <f t="shared" si="2"/>
        <v>2.1818181818181737E-2</v>
      </c>
      <c r="N86" s="22">
        <f t="shared" si="3"/>
        <v>12476.400000000001</v>
      </c>
      <c r="O86" s="24">
        <f t="shared" si="4"/>
        <v>12.476400000000002</v>
      </c>
      <c r="P86" s="25">
        <v>43376</v>
      </c>
      <c r="Q86" s="26">
        <v>3.73</v>
      </c>
      <c r="R86" s="26">
        <v>3.74</v>
      </c>
      <c r="S86" s="50"/>
      <c r="T86" s="37"/>
      <c r="U86" s="38"/>
      <c r="V86" s="51"/>
      <c r="W86" s="52"/>
      <c r="X86" s="39">
        <v>0</v>
      </c>
      <c r="Y86" s="32"/>
    </row>
    <row r="87" spans="1:25" ht="12.75" customHeight="1" x14ac:dyDescent="0.2">
      <c r="A87" s="33">
        <v>118</v>
      </c>
      <c r="B87" s="48" t="s">
        <v>24</v>
      </c>
      <c r="C87" s="49">
        <v>3300</v>
      </c>
      <c r="D87" s="16" t="s">
        <v>26</v>
      </c>
      <c r="E87" s="44">
        <v>43376</v>
      </c>
      <c r="F87" s="2">
        <v>3</v>
      </c>
      <c r="G87" s="19">
        <v>3649</v>
      </c>
      <c r="H87" s="19">
        <v>3262</v>
      </c>
      <c r="I87" s="41">
        <v>0.53680555555555554</v>
      </c>
      <c r="J87" s="45">
        <v>44</v>
      </c>
      <c r="K87" s="35">
        <f t="shared" si="0"/>
        <v>0.49368996525648884</v>
      </c>
      <c r="L87" s="20">
        <f t="shared" si="1"/>
        <v>-0.10605645382296525</v>
      </c>
      <c r="M87" s="20">
        <f t="shared" si="2"/>
        <v>-1.1515151515151478E-2</v>
      </c>
      <c r="N87" s="22">
        <f t="shared" si="3"/>
        <v>12069.400000000001</v>
      </c>
      <c r="O87" s="24">
        <f t="shared" si="4"/>
        <v>12.069400000000002</v>
      </c>
      <c r="P87" s="25">
        <v>43376</v>
      </c>
      <c r="Q87" s="26">
        <v>3.77</v>
      </c>
      <c r="R87" s="26">
        <v>3.77</v>
      </c>
      <c r="S87" s="50"/>
      <c r="T87" s="37"/>
      <c r="U87" s="38"/>
      <c r="V87" s="51"/>
      <c r="W87" s="52"/>
      <c r="X87" s="39">
        <v>0</v>
      </c>
      <c r="Y87" s="32"/>
    </row>
    <row r="88" spans="1:25" ht="12.75" customHeight="1" x14ac:dyDescent="0.2">
      <c r="A88" s="33">
        <v>119</v>
      </c>
      <c r="B88" s="48" t="s">
        <v>24</v>
      </c>
      <c r="C88" s="49">
        <v>3300</v>
      </c>
      <c r="D88" s="16" t="s">
        <v>26</v>
      </c>
      <c r="E88" s="44">
        <v>43376</v>
      </c>
      <c r="F88" s="2">
        <v>4</v>
      </c>
      <c r="G88" s="19">
        <v>3548</v>
      </c>
      <c r="H88" s="19">
        <v>3322</v>
      </c>
      <c r="I88" s="41">
        <v>0.54652777777777772</v>
      </c>
      <c r="J88" s="45">
        <v>53</v>
      </c>
      <c r="K88" s="35">
        <f t="shared" si="0"/>
        <v>0.49355308047361024</v>
      </c>
      <c r="L88" s="20">
        <f t="shared" si="1"/>
        <v>-6.3697857948139758E-2</v>
      </c>
      <c r="M88" s="20">
        <f t="shared" si="2"/>
        <v>6.6666666666665986E-3</v>
      </c>
      <c r="N88" s="22">
        <f t="shared" si="3"/>
        <v>12291.400000000001</v>
      </c>
      <c r="O88" s="24">
        <f t="shared" si="4"/>
        <v>12.291400000000001</v>
      </c>
      <c r="P88" s="25">
        <v>43376</v>
      </c>
      <c r="Q88" s="26">
        <v>3.76</v>
      </c>
      <c r="R88" s="26">
        <v>3.76</v>
      </c>
      <c r="S88" s="50"/>
      <c r="T88" s="37"/>
      <c r="U88" s="38"/>
      <c r="V88" s="51"/>
      <c r="W88" s="52"/>
      <c r="X88" s="39">
        <v>0</v>
      </c>
      <c r="Y88" s="32"/>
    </row>
    <row r="89" spans="1:25" ht="12.75" customHeight="1" x14ac:dyDescent="0.2">
      <c r="A89" s="33">
        <v>120</v>
      </c>
      <c r="B89" s="48" t="s">
        <v>24</v>
      </c>
      <c r="C89" s="49">
        <v>3300</v>
      </c>
      <c r="D89" s="16" t="s">
        <v>26</v>
      </c>
      <c r="E89" s="44">
        <v>43376</v>
      </c>
      <c r="F89" s="2">
        <v>5</v>
      </c>
      <c r="G89" s="19">
        <v>3461</v>
      </c>
      <c r="H89" s="19">
        <v>3363</v>
      </c>
      <c r="I89" s="41">
        <v>0.55347222222222225</v>
      </c>
      <c r="J89" s="45">
        <v>49</v>
      </c>
      <c r="K89" s="35">
        <f t="shared" si="0"/>
        <v>0.4937307959163445</v>
      </c>
      <c r="L89" s="20">
        <f t="shared" si="1"/>
        <v>-2.8315515746893949E-2</v>
      </c>
      <c r="M89" s="20">
        <f t="shared" si="2"/>
        <v>1.9090909090909047E-2</v>
      </c>
      <c r="N89" s="22">
        <f t="shared" si="3"/>
        <v>12443.1</v>
      </c>
      <c r="O89" s="24">
        <f t="shared" si="4"/>
        <v>12.443100000000001</v>
      </c>
      <c r="P89" s="25">
        <v>43376</v>
      </c>
      <c r="Q89" s="26">
        <v>3.74</v>
      </c>
      <c r="R89" s="26">
        <v>3.74</v>
      </c>
      <c r="S89" s="50"/>
      <c r="T89" s="37"/>
      <c r="U89" s="38"/>
      <c r="V89" s="51"/>
      <c r="W89" s="52"/>
      <c r="X89" s="39">
        <v>0</v>
      </c>
      <c r="Y89" s="32"/>
    </row>
    <row r="90" spans="1:25" ht="12.75" customHeight="1" x14ac:dyDescent="0.2">
      <c r="A90" s="33">
        <v>121</v>
      </c>
      <c r="B90" s="48" t="s">
        <v>24</v>
      </c>
      <c r="C90" s="49">
        <v>3300</v>
      </c>
      <c r="D90" s="16" t="s">
        <v>26</v>
      </c>
      <c r="E90" s="44">
        <v>43376</v>
      </c>
      <c r="F90" s="2">
        <v>6</v>
      </c>
      <c r="G90" s="19">
        <v>3507</v>
      </c>
      <c r="H90" s="19">
        <v>3374</v>
      </c>
      <c r="I90" s="41">
        <v>0.55486111111111114</v>
      </c>
      <c r="J90" s="45">
        <v>56</v>
      </c>
      <c r="K90" s="35">
        <f t="shared" si="0"/>
        <v>0.49335605611539224</v>
      </c>
      <c r="L90" s="20">
        <f t="shared" si="1"/>
        <v>-3.7924151696606789E-2</v>
      </c>
      <c r="M90" s="20">
        <f t="shared" si="2"/>
        <v>2.2424242424242458E-2</v>
      </c>
      <c r="N90" s="22">
        <f t="shared" si="3"/>
        <v>12483.800000000001</v>
      </c>
      <c r="O90" s="24">
        <f t="shared" si="4"/>
        <v>12.4838</v>
      </c>
      <c r="P90" s="25">
        <v>43376</v>
      </c>
      <c r="Q90" s="26">
        <v>3.72</v>
      </c>
      <c r="R90" s="26">
        <v>3.72</v>
      </c>
      <c r="S90" s="50"/>
      <c r="T90" s="37"/>
      <c r="U90" s="38"/>
      <c r="V90" s="51"/>
      <c r="W90" s="52"/>
      <c r="X90" s="39">
        <v>0</v>
      </c>
      <c r="Y90" s="32"/>
    </row>
    <row r="91" spans="1:25" ht="12.75" customHeight="1" x14ac:dyDescent="0.2">
      <c r="A91" s="33">
        <v>122</v>
      </c>
      <c r="B91" s="48" t="s">
        <v>24</v>
      </c>
      <c r="C91" s="49">
        <v>3300</v>
      </c>
      <c r="D91" s="16" t="s">
        <v>26</v>
      </c>
      <c r="E91" s="44">
        <v>43376</v>
      </c>
      <c r="F91" s="2">
        <v>7</v>
      </c>
      <c r="G91" s="19">
        <v>3576</v>
      </c>
      <c r="H91" s="19">
        <v>3413</v>
      </c>
      <c r="I91" s="41">
        <v>0.56180555555555556</v>
      </c>
      <c r="J91" s="45">
        <v>50</v>
      </c>
      <c r="K91" s="35">
        <f t="shared" si="0"/>
        <v>0.493822638929583</v>
      </c>
      <c r="L91" s="20">
        <f t="shared" si="1"/>
        <v>-4.5581655480984362E-2</v>
      </c>
      <c r="M91" s="20">
        <f t="shared" si="2"/>
        <v>3.4242424242424185E-2</v>
      </c>
      <c r="N91" s="22">
        <f t="shared" si="3"/>
        <v>12628.1</v>
      </c>
      <c r="O91" s="24">
        <f t="shared" si="4"/>
        <v>12.6281</v>
      </c>
      <c r="P91" s="25">
        <v>43376</v>
      </c>
      <c r="Q91" s="26">
        <v>3.73</v>
      </c>
      <c r="R91" s="26">
        <v>3.73</v>
      </c>
      <c r="S91" s="50"/>
      <c r="T91" s="37"/>
      <c r="U91" s="38"/>
      <c r="V91" s="51"/>
      <c r="W91" s="52"/>
      <c r="X91" s="39">
        <v>0</v>
      </c>
      <c r="Y91" s="32"/>
    </row>
    <row r="92" spans="1:25" ht="12.75" customHeight="1" x14ac:dyDescent="0.2">
      <c r="A92" s="33">
        <v>123</v>
      </c>
      <c r="B92" s="48" t="s">
        <v>24</v>
      </c>
      <c r="C92" s="49">
        <v>3300</v>
      </c>
      <c r="D92" s="16" t="s">
        <v>26</v>
      </c>
      <c r="E92" s="44">
        <v>43376</v>
      </c>
      <c r="F92" s="2">
        <v>8</v>
      </c>
      <c r="G92" s="19">
        <v>3557</v>
      </c>
      <c r="H92" s="19">
        <v>3355</v>
      </c>
      <c r="I92" s="41">
        <v>0.55208333333333337</v>
      </c>
      <c r="J92" s="45">
        <v>51</v>
      </c>
      <c r="K92" s="35">
        <f t="shared" si="0"/>
        <v>0.49366616989567808</v>
      </c>
      <c r="L92" s="20">
        <f t="shared" si="1"/>
        <v>-5.6789429294349159E-2</v>
      </c>
      <c r="M92" s="20">
        <f t="shared" si="2"/>
        <v>1.6666666666666607E-2</v>
      </c>
      <c r="N92" s="22">
        <f t="shared" si="3"/>
        <v>12413.5</v>
      </c>
      <c r="O92" s="24">
        <f t="shared" si="4"/>
        <v>12.413500000000001</v>
      </c>
      <c r="P92" s="25">
        <v>43376</v>
      </c>
      <c r="Q92" s="26">
        <v>3.74</v>
      </c>
      <c r="R92" s="26">
        <v>3.74</v>
      </c>
      <c r="S92" s="50"/>
      <c r="T92" s="37"/>
      <c r="U92" s="38"/>
      <c r="V92" s="51"/>
      <c r="W92" s="52"/>
      <c r="X92" s="39">
        <v>0</v>
      </c>
      <c r="Y92" s="32"/>
    </row>
    <row r="93" spans="1:25" ht="12.75" customHeight="1" x14ac:dyDescent="0.2">
      <c r="A93" s="33">
        <v>124</v>
      </c>
      <c r="B93" s="48" t="s">
        <v>24</v>
      </c>
      <c r="C93" s="49">
        <v>3300</v>
      </c>
      <c r="D93" s="16" t="s">
        <v>26</v>
      </c>
      <c r="E93" s="44">
        <v>43376</v>
      </c>
      <c r="F93" s="2">
        <v>1</v>
      </c>
      <c r="G93" s="19">
        <v>3535</v>
      </c>
      <c r="H93" s="19">
        <v>3397</v>
      </c>
      <c r="I93" s="41">
        <v>0.55902777777777779</v>
      </c>
      <c r="J93" s="45">
        <v>41</v>
      </c>
      <c r="K93" s="35">
        <f t="shared" si="0"/>
        <v>0.49369541752526741</v>
      </c>
      <c r="L93" s="20">
        <f t="shared" si="1"/>
        <v>-3.9038189533239009E-2</v>
      </c>
      <c r="M93" s="20">
        <f t="shared" si="2"/>
        <v>2.9393939393939306E-2</v>
      </c>
      <c r="N93" s="22">
        <f t="shared" si="3"/>
        <v>12568.900000000001</v>
      </c>
      <c r="O93" s="24">
        <f t="shared" si="4"/>
        <v>12.568900000000001</v>
      </c>
      <c r="P93" s="25">
        <v>43376</v>
      </c>
      <c r="Q93" s="26">
        <v>3.71</v>
      </c>
      <c r="R93" s="26">
        <v>3.71</v>
      </c>
      <c r="S93" s="50"/>
      <c r="T93" s="37"/>
      <c r="U93" s="38"/>
      <c r="V93" s="51"/>
      <c r="W93" s="52"/>
      <c r="X93" s="39">
        <v>0</v>
      </c>
      <c r="Y93" s="32"/>
    </row>
    <row r="94" spans="1:25" ht="12.75" customHeight="1" x14ac:dyDescent="0.2">
      <c r="A94" s="33">
        <v>125</v>
      </c>
      <c r="B94" s="48" t="s">
        <v>24</v>
      </c>
      <c r="C94" s="49">
        <v>3300</v>
      </c>
      <c r="D94" s="16" t="s">
        <v>26</v>
      </c>
      <c r="E94" s="44">
        <v>43376</v>
      </c>
      <c r="F94" s="2">
        <v>2</v>
      </c>
      <c r="G94" s="19">
        <v>3604</v>
      </c>
      <c r="H94" s="19">
        <v>3356</v>
      </c>
      <c r="I94" s="41">
        <v>0.55208333333333337</v>
      </c>
      <c r="J94" s="45">
        <v>54</v>
      </c>
      <c r="K94" s="35">
        <f t="shared" si="0"/>
        <v>0.49351907032181175</v>
      </c>
      <c r="L94" s="20">
        <f t="shared" si="1"/>
        <v>-6.8812430632630428E-2</v>
      </c>
      <c r="M94" s="20">
        <f t="shared" si="2"/>
        <v>1.6969696969697079E-2</v>
      </c>
      <c r="N94" s="22">
        <f t="shared" si="3"/>
        <v>12417.2</v>
      </c>
      <c r="O94" s="24">
        <f t="shared" si="4"/>
        <v>12.417200000000001</v>
      </c>
      <c r="P94" s="25">
        <v>43377</v>
      </c>
      <c r="Q94" s="26">
        <v>3.62</v>
      </c>
      <c r="R94" s="27">
        <v>3.62</v>
      </c>
      <c r="S94" s="50"/>
      <c r="T94" s="37"/>
      <c r="U94" s="38"/>
      <c r="V94" s="51"/>
      <c r="W94" s="52"/>
      <c r="X94" s="39">
        <v>0</v>
      </c>
      <c r="Y94" s="32"/>
    </row>
    <row r="95" spans="1:25" ht="12.75" customHeight="1" x14ac:dyDescent="0.2">
      <c r="A95" s="33">
        <v>126</v>
      </c>
      <c r="B95" s="48" t="s">
        <v>24</v>
      </c>
      <c r="C95" s="49">
        <v>3300</v>
      </c>
      <c r="D95" s="16" t="s">
        <v>26</v>
      </c>
      <c r="E95" s="44">
        <v>43376</v>
      </c>
      <c r="F95" s="2">
        <v>3</v>
      </c>
      <c r="G95" s="19">
        <v>3525</v>
      </c>
      <c r="H95" s="19">
        <v>3323</v>
      </c>
      <c r="I95" s="41">
        <v>0.54652777777777772</v>
      </c>
      <c r="J95" s="45">
        <v>46</v>
      </c>
      <c r="K95" s="35">
        <f t="shared" si="0"/>
        <v>0.49340455411776502</v>
      </c>
      <c r="L95" s="20">
        <f t="shared" si="1"/>
        <v>-5.730496453900713E-2</v>
      </c>
      <c r="M95" s="20">
        <f t="shared" si="2"/>
        <v>6.9696969696970701E-3</v>
      </c>
      <c r="N95" s="22">
        <f t="shared" si="3"/>
        <v>12295.1</v>
      </c>
      <c r="O95" s="24">
        <f t="shared" si="4"/>
        <v>12.2951</v>
      </c>
      <c r="P95" s="25">
        <v>43377</v>
      </c>
      <c r="Q95" s="26">
        <v>3.62</v>
      </c>
      <c r="R95" s="27">
        <v>3.62</v>
      </c>
      <c r="S95" s="50"/>
      <c r="T95" s="37"/>
      <c r="U95" s="38"/>
      <c r="V95" s="51"/>
      <c r="W95" s="52"/>
      <c r="X95" s="39">
        <v>0</v>
      </c>
      <c r="Y95" s="32"/>
    </row>
    <row r="96" spans="1:25" ht="12.75" customHeight="1" x14ac:dyDescent="0.2">
      <c r="A96" s="33">
        <v>127</v>
      </c>
      <c r="B96" s="48" t="s">
        <v>24</v>
      </c>
      <c r="C96" s="49">
        <v>3300</v>
      </c>
      <c r="D96" s="16" t="s">
        <v>26</v>
      </c>
      <c r="E96" s="44">
        <v>43376</v>
      </c>
      <c r="F96" s="2">
        <v>4</v>
      </c>
      <c r="G96" s="19">
        <v>3619</v>
      </c>
      <c r="H96" s="19">
        <v>3338</v>
      </c>
      <c r="I96" s="41">
        <v>0.5493055555555556</v>
      </c>
      <c r="J96" s="45">
        <v>46</v>
      </c>
      <c r="K96" s="35">
        <f t="shared" si="0"/>
        <v>0.4936838426203316</v>
      </c>
      <c r="L96" s="20">
        <f t="shared" si="1"/>
        <v>-7.7645758496822315E-2</v>
      </c>
      <c r="M96" s="20">
        <f t="shared" si="2"/>
        <v>1.1515151515151478E-2</v>
      </c>
      <c r="N96" s="22">
        <f t="shared" si="3"/>
        <v>12350.6</v>
      </c>
      <c r="O96" s="24">
        <f t="shared" si="4"/>
        <v>12.3506</v>
      </c>
      <c r="P96" s="25">
        <v>43377</v>
      </c>
      <c r="Q96" s="26">
        <v>3.62</v>
      </c>
      <c r="R96" s="27">
        <v>3.62</v>
      </c>
      <c r="S96" s="50"/>
      <c r="T96" s="37"/>
      <c r="U96" s="38"/>
      <c r="V96" s="51"/>
      <c r="W96" s="52"/>
      <c r="X96" s="39">
        <v>0</v>
      </c>
      <c r="Y96" s="32"/>
    </row>
    <row r="97" spans="1:25" ht="12.75" customHeight="1" x14ac:dyDescent="0.2">
      <c r="A97" s="33">
        <v>128</v>
      </c>
      <c r="B97" s="48" t="s">
        <v>24</v>
      </c>
      <c r="C97" s="49">
        <v>3300</v>
      </c>
      <c r="D97" s="16" t="s">
        <v>26</v>
      </c>
      <c r="E97" s="44">
        <v>43376</v>
      </c>
      <c r="F97" s="2">
        <v>5</v>
      </c>
      <c r="G97" s="19">
        <v>3507</v>
      </c>
      <c r="H97" s="19">
        <v>3353</v>
      </c>
      <c r="I97" s="41">
        <v>0.55208333333333337</v>
      </c>
      <c r="J97" s="45">
        <v>48</v>
      </c>
      <c r="K97" s="35">
        <f t="shared" si="0"/>
        <v>0.49396063226960929</v>
      </c>
      <c r="L97" s="20">
        <f t="shared" si="1"/>
        <v>-4.3912175648702645E-2</v>
      </c>
      <c r="M97" s="20">
        <f t="shared" si="2"/>
        <v>1.6060606060606109E-2</v>
      </c>
      <c r="N97" s="22">
        <f t="shared" si="3"/>
        <v>12406.1</v>
      </c>
      <c r="O97" s="24">
        <f t="shared" si="4"/>
        <v>12.4061</v>
      </c>
      <c r="P97" s="25">
        <v>43377</v>
      </c>
      <c r="Q97" s="26">
        <v>3.62</v>
      </c>
      <c r="R97" s="27">
        <v>3.62</v>
      </c>
      <c r="S97" s="50"/>
      <c r="T97" s="37"/>
      <c r="U97" s="38"/>
      <c r="V97" s="51"/>
      <c r="W97" s="52"/>
      <c r="X97" s="39">
        <v>0</v>
      </c>
      <c r="Y97" s="32"/>
    </row>
    <row r="98" spans="1:25" ht="12.75" customHeight="1" x14ac:dyDescent="0.2">
      <c r="A98" s="33">
        <v>129</v>
      </c>
      <c r="B98" s="48" t="s">
        <v>24</v>
      </c>
      <c r="C98" s="49">
        <v>3300</v>
      </c>
      <c r="D98" s="16" t="s">
        <v>26</v>
      </c>
      <c r="E98" s="44">
        <v>43376</v>
      </c>
      <c r="F98" s="2">
        <v>6</v>
      </c>
      <c r="G98" s="19">
        <v>3556</v>
      </c>
      <c r="H98" s="19">
        <v>3379</v>
      </c>
      <c r="I98" s="41">
        <v>0.55625000000000002</v>
      </c>
      <c r="J98" s="45">
        <v>55</v>
      </c>
      <c r="K98" s="35">
        <f t="shared" si="0"/>
        <v>0.49385912992009479</v>
      </c>
      <c r="L98" s="20">
        <f t="shared" si="1"/>
        <v>-4.9775028121484821E-2</v>
      </c>
      <c r="M98" s="20">
        <f t="shared" si="2"/>
        <v>2.3939393939393927E-2</v>
      </c>
      <c r="N98" s="22">
        <f t="shared" si="3"/>
        <v>12502.300000000001</v>
      </c>
      <c r="O98" s="24">
        <f t="shared" si="4"/>
        <v>12.502300000000002</v>
      </c>
      <c r="P98" s="25">
        <v>43377</v>
      </c>
      <c r="Q98" s="26">
        <v>3.6</v>
      </c>
      <c r="R98" s="27">
        <v>3.6</v>
      </c>
      <c r="S98" s="50"/>
      <c r="T98" s="37"/>
      <c r="U98" s="38"/>
      <c r="V98" s="51"/>
      <c r="W98" s="52"/>
      <c r="X98" s="39">
        <v>0</v>
      </c>
      <c r="Y98" s="32"/>
    </row>
    <row r="99" spans="1:25" ht="12.75" customHeight="1" x14ac:dyDescent="0.2">
      <c r="A99" s="33">
        <v>130</v>
      </c>
      <c r="B99" s="48" t="s">
        <v>24</v>
      </c>
      <c r="C99" s="49">
        <v>3300</v>
      </c>
      <c r="D99" s="16" t="s">
        <v>26</v>
      </c>
      <c r="E99" s="44">
        <v>43376</v>
      </c>
      <c r="F99" s="2">
        <v>7</v>
      </c>
      <c r="G99" s="19">
        <v>3601</v>
      </c>
      <c r="H99" s="19">
        <v>3444</v>
      </c>
      <c r="I99" s="41">
        <v>0.56666666666666665</v>
      </c>
      <c r="J99" s="45">
        <v>46</v>
      </c>
      <c r="K99" s="35">
        <f t="shared" si="0"/>
        <v>0.49361207897793263</v>
      </c>
      <c r="L99" s="20">
        <f t="shared" si="1"/>
        <v>-4.3599000277700584E-2</v>
      </c>
      <c r="M99" s="20">
        <f t="shared" si="2"/>
        <v>4.3636363636363695E-2</v>
      </c>
      <c r="N99" s="22">
        <f t="shared" si="3"/>
        <v>12742.800000000001</v>
      </c>
      <c r="O99" s="24">
        <f t="shared" si="4"/>
        <v>12.742800000000001</v>
      </c>
      <c r="P99" s="25">
        <v>43377</v>
      </c>
      <c r="Q99" s="26">
        <v>3.58</v>
      </c>
      <c r="R99" s="27">
        <v>3.58</v>
      </c>
      <c r="S99" s="50"/>
      <c r="T99" s="37"/>
      <c r="U99" s="38"/>
      <c r="V99" s="51"/>
      <c r="W99" s="52"/>
      <c r="X99" s="39">
        <v>0</v>
      </c>
      <c r="Y99" s="32"/>
    </row>
    <row r="100" spans="1:25" ht="12.75" customHeight="1" x14ac:dyDescent="0.2">
      <c r="A100" s="33">
        <v>131</v>
      </c>
      <c r="B100" s="48" t="s">
        <v>24</v>
      </c>
      <c r="C100" s="49">
        <v>3300</v>
      </c>
      <c r="D100" s="16" t="s">
        <v>26</v>
      </c>
      <c r="E100" s="44">
        <v>43376</v>
      </c>
      <c r="F100" s="2">
        <v>8</v>
      </c>
      <c r="G100" s="19">
        <v>3529</v>
      </c>
      <c r="H100" s="19">
        <v>3314</v>
      </c>
      <c r="I100" s="41">
        <v>0.54513888888888884</v>
      </c>
      <c r="J100" s="45">
        <v>38</v>
      </c>
      <c r="K100" s="35">
        <f t="shared" si="0"/>
        <v>0.49348722591027955</v>
      </c>
      <c r="L100" s="20">
        <f t="shared" si="1"/>
        <v>-6.0923774440351353E-2</v>
      </c>
      <c r="M100" s="20">
        <f t="shared" si="2"/>
        <v>4.2424242424241587E-3</v>
      </c>
      <c r="N100" s="22">
        <f t="shared" si="3"/>
        <v>12261.800000000001</v>
      </c>
      <c r="O100" s="24">
        <f t="shared" si="4"/>
        <v>12.261800000000001</v>
      </c>
      <c r="P100" s="25">
        <v>43377</v>
      </c>
      <c r="Q100" s="26">
        <v>3.62</v>
      </c>
      <c r="R100" s="27">
        <v>3.62</v>
      </c>
      <c r="S100" s="50"/>
      <c r="T100" s="37"/>
      <c r="U100" s="38"/>
      <c r="V100" s="51"/>
      <c r="W100" s="52"/>
      <c r="X100" s="39">
        <v>0</v>
      </c>
      <c r="Y100" s="32"/>
    </row>
    <row r="101" spans="1:25" ht="12.75" customHeight="1" x14ac:dyDescent="0.2">
      <c r="A101" s="33">
        <v>132</v>
      </c>
      <c r="B101" s="48" t="s">
        <v>24</v>
      </c>
      <c r="C101" s="49">
        <v>3300</v>
      </c>
      <c r="D101" s="16" t="s">
        <v>26</v>
      </c>
      <c r="E101" s="44">
        <v>43377</v>
      </c>
      <c r="F101" s="2">
        <v>2</v>
      </c>
      <c r="G101" s="19">
        <v>3494</v>
      </c>
      <c r="H101" s="19">
        <v>3360</v>
      </c>
      <c r="I101" s="41">
        <v>0.55277777777777781</v>
      </c>
      <c r="J101" s="45">
        <v>49</v>
      </c>
      <c r="K101" s="35">
        <f t="shared" si="0"/>
        <v>0.49355158730158738</v>
      </c>
      <c r="L101" s="20">
        <f t="shared" si="1"/>
        <v>-3.835145964510589E-2</v>
      </c>
      <c r="M101" s="20">
        <f t="shared" si="2"/>
        <v>1.8181818181818077E-2</v>
      </c>
      <c r="N101" s="22">
        <f t="shared" si="3"/>
        <v>12432</v>
      </c>
      <c r="O101" s="24">
        <f t="shared" si="4"/>
        <v>12.432</v>
      </c>
      <c r="P101" s="25">
        <v>43378</v>
      </c>
      <c r="Q101" s="26">
        <v>3.62</v>
      </c>
      <c r="R101" s="26">
        <v>3.62</v>
      </c>
      <c r="S101" s="50"/>
      <c r="T101" s="37"/>
      <c r="U101" s="38"/>
      <c r="V101" s="51"/>
      <c r="W101" s="52"/>
      <c r="X101" s="39">
        <v>0</v>
      </c>
      <c r="Y101" s="32"/>
    </row>
    <row r="102" spans="1:25" ht="12.75" customHeight="1" x14ac:dyDescent="0.2">
      <c r="A102" s="33">
        <v>133</v>
      </c>
      <c r="B102" s="48" t="s">
        <v>24</v>
      </c>
      <c r="C102" s="49">
        <v>3300</v>
      </c>
      <c r="D102" s="16" t="s">
        <v>26</v>
      </c>
      <c r="E102" s="44">
        <v>43377</v>
      </c>
      <c r="F102" s="2">
        <v>3</v>
      </c>
      <c r="G102" s="19">
        <v>3618</v>
      </c>
      <c r="H102" s="19">
        <v>3350</v>
      </c>
      <c r="I102" s="41">
        <v>0.55138888888888893</v>
      </c>
      <c r="J102" s="45">
        <v>42</v>
      </c>
      <c r="K102" s="35">
        <f t="shared" si="0"/>
        <v>0.49378109452736318</v>
      </c>
      <c r="L102" s="20">
        <f t="shared" si="1"/>
        <v>-7.407407407407407E-2</v>
      </c>
      <c r="M102" s="20">
        <f t="shared" si="2"/>
        <v>1.5151515151515138E-2</v>
      </c>
      <c r="N102" s="22">
        <f t="shared" si="3"/>
        <v>12395</v>
      </c>
      <c r="O102" s="24">
        <f t="shared" si="4"/>
        <v>12.395</v>
      </c>
      <c r="P102" s="25">
        <v>43378</v>
      </c>
      <c r="Q102" s="26">
        <v>3.6</v>
      </c>
      <c r="R102" s="26">
        <v>3.6</v>
      </c>
      <c r="S102" s="50"/>
      <c r="T102" s="37"/>
      <c r="U102" s="38"/>
      <c r="V102" s="51"/>
      <c r="W102" s="52"/>
      <c r="X102" s="39">
        <v>0</v>
      </c>
      <c r="Y102" s="32"/>
    </row>
    <row r="103" spans="1:25" ht="12.75" customHeight="1" x14ac:dyDescent="0.2">
      <c r="A103" s="33">
        <v>134</v>
      </c>
      <c r="B103" s="48" t="s">
        <v>24</v>
      </c>
      <c r="C103" s="49">
        <v>3300</v>
      </c>
      <c r="D103" s="16" t="s">
        <v>26</v>
      </c>
      <c r="E103" s="44">
        <v>43377</v>
      </c>
      <c r="F103" s="2">
        <v>4</v>
      </c>
      <c r="G103" s="19">
        <v>3497</v>
      </c>
      <c r="H103" s="19">
        <v>3329</v>
      </c>
      <c r="I103" s="41">
        <v>0.54791666666666672</v>
      </c>
      <c r="J103" s="45">
        <v>42</v>
      </c>
      <c r="K103" s="35">
        <f t="shared" si="0"/>
        <v>0.49376689696605591</v>
      </c>
      <c r="L103" s="20">
        <f t="shared" si="1"/>
        <v>-4.8041178152702368E-2</v>
      </c>
      <c r="M103" s="20">
        <f t="shared" si="2"/>
        <v>8.787878787878789E-3</v>
      </c>
      <c r="N103" s="22">
        <f t="shared" si="3"/>
        <v>12317.300000000001</v>
      </c>
      <c r="O103" s="24">
        <f t="shared" si="4"/>
        <v>12.317300000000001</v>
      </c>
      <c r="P103" s="25">
        <v>43378</v>
      </c>
      <c r="Q103" s="26">
        <v>3.62</v>
      </c>
      <c r="R103" s="26">
        <v>3.62</v>
      </c>
      <c r="S103" s="50"/>
      <c r="T103" s="37"/>
      <c r="U103" s="38"/>
      <c r="V103" s="51"/>
      <c r="W103" s="52"/>
      <c r="X103" s="39">
        <v>0</v>
      </c>
      <c r="Y103" s="32"/>
    </row>
    <row r="104" spans="1:25" ht="12.75" customHeight="1" x14ac:dyDescent="0.2">
      <c r="A104" s="33">
        <v>135</v>
      </c>
      <c r="B104" s="48" t="s">
        <v>24</v>
      </c>
      <c r="C104" s="49">
        <v>3300</v>
      </c>
      <c r="D104" s="16" t="s">
        <v>26</v>
      </c>
      <c r="E104" s="44">
        <v>43377</v>
      </c>
      <c r="F104" s="2">
        <v>5</v>
      </c>
      <c r="G104" s="19">
        <v>3517</v>
      </c>
      <c r="H104" s="19">
        <v>3366</v>
      </c>
      <c r="I104" s="41">
        <v>0.5541666666666667</v>
      </c>
      <c r="J104" s="45">
        <v>58</v>
      </c>
      <c r="K104" s="35">
        <f t="shared" si="0"/>
        <v>0.49390968508615568</v>
      </c>
      <c r="L104" s="20">
        <f t="shared" si="1"/>
        <v>-4.2934319021893708E-2</v>
      </c>
      <c r="M104" s="20">
        <f t="shared" si="2"/>
        <v>2.0000000000000018E-2</v>
      </c>
      <c r="N104" s="22">
        <f t="shared" si="3"/>
        <v>12454.2</v>
      </c>
      <c r="O104" s="24">
        <f t="shared" si="4"/>
        <v>12.4542</v>
      </c>
      <c r="P104" s="25">
        <v>43378</v>
      </c>
      <c r="Q104" s="26">
        <v>3.61</v>
      </c>
      <c r="R104" s="26">
        <v>3.61</v>
      </c>
      <c r="S104" s="50"/>
      <c r="T104" s="37"/>
      <c r="U104" s="38"/>
      <c r="V104" s="51"/>
      <c r="W104" s="52"/>
      <c r="X104" s="39">
        <v>0</v>
      </c>
      <c r="Y104" s="32"/>
    </row>
    <row r="105" spans="1:25" ht="12.75" customHeight="1" x14ac:dyDescent="0.2">
      <c r="A105" s="33">
        <v>136</v>
      </c>
      <c r="B105" s="48" t="s">
        <v>24</v>
      </c>
      <c r="C105" s="49">
        <v>3300</v>
      </c>
      <c r="D105" s="16" t="s">
        <v>26</v>
      </c>
      <c r="E105" s="44">
        <v>43377</v>
      </c>
      <c r="F105" s="2">
        <v>6</v>
      </c>
      <c r="G105" s="19">
        <v>3599</v>
      </c>
      <c r="H105" s="19">
        <v>3397</v>
      </c>
      <c r="I105" s="41">
        <v>0.55902777777777779</v>
      </c>
      <c r="J105" s="45">
        <v>45</v>
      </c>
      <c r="K105" s="35">
        <f t="shared" si="0"/>
        <v>0.49369541752526741</v>
      </c>
      <c r="L105" s="20">
        <f t="shared" si="1"/>
        <v>-5.612670186162827E-2</v>
      </c>
      <c r="M105" s="20">
        <f t="shared" si="2"/>
        <v>2.9393939393939306E-2</v>
      </c>
      <c r="N105" s="22">
        <f t="shared" si="3"/>
        <v>12568.900000000001</v>
      </c>
      <c r="O105" s="24">
        <f t="shared" si="4"/>
        <v>12.568900000000001</v>
      </c>
      <c r="P105" s="25">
        <v>43378</v>
      </c>
      <c r="Q105" s="26">
        <v>3.6</v>
      </c>
      <c r="R105" s="26">
        <v>3.6</v>
      </c>
      <c r="S105" s="50"/>
      <c r="T105" s="37"/>
      <c r="U105" s="38"/>
      <c r="V105" s="51"/>
      <c r="W105" s="52"/>
      <c r="X105" s="39">
        <v>0</v>
      </c>
      <c r="Y105" s="32"/>
    </row>
    <row r="106" spans="1:25" ht="12.75" customHeight="1" x14ac:dyDescent="0.2">
      <c r="A106" s="33">
        <v>137</v>
      </c>
      <c r="B106" s="48" t="s">
        <v>24</v>
      </c>
      <c r="C106" s="49">
        <v>3300</v>
      </c>
      <c r="D106" s="16" t="s">
        <v>26</v>
      </c>
      <c r="E106" s="44">
        <v>43377</v>
      </c>
      <c r="F106" s="2">
        <v>7</v>
      </c>
      <c r="G106" s="19">
        <v>3623</v>
      </c>
      <c r="H106" s="19">
        <v>3419</v>
      </c>
      <c r="I106" s="41">
        <v>0.5625</v>
      </c>
      <c r="J106" s="45">
        <v>44</v>
      </c>
      <c r="K106" s="35">
        <f t="shared" si="0"/>
        <v>0.49356536999122547</v>
      </c>
      <c r="L106" s="20">
        <f t="shared" si="1"/>
        <v>-5.6306927960253939E-2</v>
      </c>
      <c r="M106" s="20">
        <f t="shared" si="2"/>
        <v>3.6060606060606126E-2</v>
      </c>
      <c r="N106" s="22">
        <f t="shared" si="3"/>
        <v>12650.300000000001</v>
      </c>
      <c r="O106" s="24">
        <f t="shared" si="4"/>
        <v>12.650300000000001</v>
      </c>
      <c r="P106" s="25">
        <v>43378</v>
      </c>
      <c r="Q106" s="26">
        <v>3.6</v>
      </c>
      <c r="R106" s="26">
        <v>3.6</v>
      </c>
      <c r="S106" s="50"/>
      <c r="T106" s="37"/>
      <c r="U106" s="38"/>
      <c r="V106" s="51"/>
      <c r="W106" s="52"/>
      <c r="X106" s="39">
        <v>0</v>
      </c>
      <c r="Y106" s="32"/>
    </row>
    <row r="107" spans="1:25" ht="12.75" customHeight="1" x14ac:dyDescent="0.2">
      <c r="A107" s="33">
        <v>138</v>
      </c>
      <c r="B107" s="48" t="s">
        <v>24</v>
      </c>
      <c r="C107" s="49">
        <v>3300</v>
      </c>
      <c r="D107" s="16" t="s">
        <v>26</v>
      </c>
      <c r="E107" s="44">
        <v>43377</v>
      </c>
      <c r="F107" s="2">
        <v>8</v>
      </c>
      <c r="G107" s="19">
        <v>3526</v>
      </c>
      <c r="H107" s="19">
        <v>3510</v>
      </c>
      <c r="I107" s="41">
        <v>0.57777777777777772</v>
      </c>
      <c r="J107" s="45">
        <v>41</v>
      </c>
      <c r="K107" s="35">
        <f t="shared" si="0"/>
        <v>0.49382716049382713</v>
      </c>
      <c r="L107" s="20">
        <f t="shared" si="1"/>
        <v>-4.5377197958026416E-3</v>
      </c>
      <c r="M107" s="20">
        <f t="shared" si="2"/>
        <v>6.3636363636363713E-2</v>
      </c>
      <c r="N107" s="22">
        <f t="shared" si="3"/>
        <v>12987</v>
      </c>
      <c r="O107" s="24">
        <f t="shared" si="4"/>
        <v>12.987</v>
      </c>
      <c r="P107" s="25">
        <v>43378</v>
      </c>
      <c r="Q107" s="26">
        <v>3.58</v>
      </c>
      <c r="R107" s="26">
        <v>3.58</v>
      </c>
      <c r="S107" s="50"/>
      <c r="T107" s="37"/>
      <c r="U107" s="38"/>
      <c r="V107" s="51"/>
      <c r="W107" s="52"/>
      <c r="X107" s="39">
        <v>0</v>
      </c>
      <c r="Y107" s="32"/>
    </row>
    <row r="108" spans="1:25" ht="12.75" customHeight="1" x14ac:dyDescent="0.2">
      <c r="A108" s="2">
        <v>139</v>
      </c>
      <c r="B108" s="48" t="s">
        <v>24</v>
      </c>
      <c r="C108" s="49">
        <v>3300</v>
      </c>
      <c r="D108" s="16" t="s">
        <v>26</v>
      </c>
      <c r="E108" s="44">
        <v>43378</v>
      </c>
      <c r="F108" s="2">
        <v>1</v>
      </c>
      <c r="G108" s="19">
        <v>3439</v>
      </c>
      <c r="H108" s="19">
        <v>3395</v>
      </c>
      <c r="I108" s="41">
        <v>0.55833333333333335</v>
      </c>
      <c r="J108" s="45">
        <v>51</v>
      </c>
      <c r="K108" s="35">
        <f t="shared" si="0"/>
        <v>0.49337260677466871</v>
      </c>
      <c r="L108" s="20">
        <f t="shared" si="1"/>
        <v>-1.2794416981680712E-2</v>
      </c>
      <c r="M108" s="20">
        <f t="shared" si="2"/>
        <v>2.8787878787878807E-2</v>
      </c>
      <c r="N108" s="22">
        <f t="shared" si="3"/>
        <v>12561.5</v>
      </c>
      <c r="O108" s="24">
        <f t="shared" si="4"/>
        <v>12.561500000000001</v>
      </c>
      <c r="P108" s="25">
        <v>43379</v>
      </c>
      <c r="Q108" s="26">
        <v>4.18</v>
      </c>
      <c r="R108" s="26">
        <v>4.1900000000000004</v>
      </c>
      <c r="S108" s="50"/>
      <c r="T108" s="37"/>
      <c r="U108" s="38"/>
      <c r="V108" s="51"/>
      <c r="W108" s="52"/>
      <c r="X108" s="39">
        <v>0</v>
      </c>
      <c r="Y108" s="32"/>
    </row>
    <row r="109" spans="1:25" ht="12.75" customHeight="1" x14ac:dyDescent="0.2">
      <c r="A109" s="3">
        <v>140</v>
      </c>
      <c r="B109" s="48" t="s">
        <v>24</v>
      </c>
      <c r="C109" s="49">
        <v>3300</v>
      </c>
      <c r="D109" s="16" t="s">
        <v>26</v>
      </c>
      <c r="E109" s="44">
        <v>43378</v>
      </c>
      <c r="F109" s="2">
        <v>2</v>
      </c>
      <c r="G109" s="19">
        <v>3541</v>
      </c>
      <c r="H109" s="19">
        <v>3371</v>
      </c>
      <c r="I109" s="41">
        <v>0.55486111111111114</v>
      </c>
      <c r="J109" s="45">
        <v>44</v>
      </c>
      <c r="K109" s="35">
        <f t="shared" si="0"/>
        <v>0.49379511519825969</v>
      </c>
      <c r="L109" s="20">
        <f t="shared" si="1"/>
        <v>-4.8009036995199095E-2</v>
      </c>
      <c r="M109" s="20">
        <f t="shared" si="2"/>
        <v>2.1515151515151487E-2</v>
      </c>
      <c r="N109" s="22">
        <f t="shared" si="3"/>
        <v>12472.7</v>
      </c>
      <c r="O109" s="24">
        <f t="shared" si="4"/>
        <v>12.472700000000001</v>
      </c>
      <c r="P109" s="25">
        <v>43379</v>
      </c>
      <c r="Q109" s="26">
        <v>4.18</v>
      </c>
      <c r="R109" s="26">
        <v>4.1900000000000004</v>
      </c>
      <c r="S109" s="50"/>
      <c r="T109" s="37"/>
      <c r="U109" s="38"/>
      <c r="V109" s="51"/>
      <c r="W109" s="52"/>
      <c r="X109" s="39">
        <v>0</v>
      </c>
      <c r="Y109" s="32"/>
    </row>
    <row r="110" spans="1:25" ht="12.75" customHeight="1" x14ac:dyDescent="0.2">
      <c r="A110" s="3">
        <v>141</v>
      </c>
      <c r="B110" s="48" t="s">
        <v>24</v>
      </c>
      <c r="C110" s="49">
        <v>3300</v>
      </c>
      <c r="D110" s="16" t="s">
        <v>26</v>
      </c>
      <c r="E110" s="44">
        <v>43378</v>
      </c>
      <c r="F110" s="2">
        <v>3</v>
      </c>
      <c r="G110" s="19">
        <v>3507</v>
      </c>
      <c r="H110" s="19">
        <v>3273</v>
      </c>
      <c r="I110" s="41">
        <v>0.53819444444444442</v>
      </c>
      <c r="J110" s="45">
        <v>45</v>
      </c>
      <c r="K110" s="35">
        <f t="shared" si="0"/>
        <v>0.49330379875751096</v>
      </c>
      <c r="L110" s="20">
        <f t="shared" si="1"/>
        <v>-6.6723695466210486E-2</v>
      </c>
      <c r="M110" s="20">
        <f t="shared" si="2"/>
        <v>-8.181818181818179E-3</v>
      </c>
      <c r="N110" s="22">
        <f t="shared" si="3"/>
        <v>12110.1</v>
      </c>
      <c r="O110" s="24">
        <f t="shared" si="4"/>
        <v>12.110100000000001</v>
      </c>
      <c r="P110" s="25">
        <v>43379</v>
      </c>
      <c r="Q110" s="26">
        <v>4.18</v>
      </c>
      <c r="R110" s="26">
        <v>4.1900000000000004</v>
      </c>
      <c r="S110" s="50"/>
      <c r="T110" s="37"/>
      <c r="U110" s="38"/>
      <c r="V110" s="51"/>
      <c r="W110" s="52"/>
      <c r="X110" s="39">
        <v>0</v>
      </c>
      <c r="Y110" s="32"/>
    </row>
    <row r="111" spans="1:25" ht="12.75" customHeight="1" x14ac:dyDescent="0.2">
      <c r="A111" s="3">
        <v>142</v>
      </c>
      <c r="B111" s="48" t="s">
        <v>24</v>
      </c>
      <c r="C111" s="49">
        <v>3300</v>
      </c>
      <c r="D111" s="16" t="s">
        <v>26</v>
      </c>
      <c r="E111" s="44">
        <v>43378</v>
      </c>
      <c r="F111" s="2">
        <v>4</v>
      </c>
      <c r="G111" s="19">
        <v>3537</v>
      </c>
      <c r="H111" s="19">
        <v>3329</v>
      </c>
      <c r="I111" s="41">
        <v>0.54791666666666672</v>
      </c>
      <c r="J111" s="45">
        <v>47</v>
      </c>
      <c r="K111" s="35">
        <f t="shared" si="0"/>
        <v>0.49376689696605591</v>
      </c>
      <c r="L111" s="20">
        <f t="shared" si="1"/>
        <v>-5.8806898501554961E-2</v>
      </c>
      <c r="M111" s="20">
        <f t="shared" si="2"/>
        <v>8.787878787878789E-3</v>
      </c>
      <c r="N111" s="22">
        <f t="shared" si="3"/>
        <v>12317.300000000001</v>
      </c>
      <c r="O111" s="24">
        <f t="shared" si="4"/>
        <v>12.317300000000001</v>
      </c>
      <c r="P111" s="25">
        <v>43379</v>
      </c>
      <c r="Q111" s="26">
        <v>4.18</v>
      </c>
      <c r="R111" s="26">
        <v>4.1900000000000004</v>
      </c>
      <c r="S111" s="50"/>
      <c r="T111" s="37"/>
      <c r="U111" s="38"/>
      <c r="V111" s="51"/>
      <c r="W111" s="52"/>
      <c r="X111" s="39">
        <v>0</v>
      </c>
      <c r="Y111" s="32"/>
    </row>
    <row r="112" spans="1:25" ht="12.75" customHeight="1" x14ac:dyDescent="0.2">
      <c r="A112" s="3">
        <v>143</v>
      </c>
      <c r="B112" s="48" t="s">
        <v>24</v>
      </c>
      <c r="C112" s="49">
        <v>3300</v>
      </c>
      <c r="D112" s="16" t="s">
        <v>26</v>
      </c>
      <c r="E112" s="44">
        <v>43378</v>
      </c>
      <c r="F112" s="2">
        <v>5</v>
      </c>
      <c r="G112" s="19">
        <v>3567</v>
      </c>
      <c r="H112" s="19">
        <v>3355</v>
      </c>
      <c r="I112" s="41">
        <v>0.55208333333333337</v>
      </c>
      <c r="J112" s="45">
        <v>48</v>
      </c>
      <c r="K112" s="35">
        <f t="shared" si="0"/>
        <v>0.49366616989567808</v>
      </c>
      <c r="L112" s="20">
        <f t="shared" si="1"/>
        <v>-5.9433697785253758E-2</v>
      </c>
      <c r="M112" s="20">
        <f t="shared" si="2"/>
        <v>1.6666666666666607E-2</v>
      </c>
      <c r="N112" s="22">
        <f t="shared" si="3"/>
        <v>12413.5</v>
      </c>
      <c r="O112" s="24">
        <f t="shared" si="4"/>
        <v>12.413500000000001</v>
      </c>
      <c r="P112" s="25">
        <v>43379</v>
      </c>
      <c r="Q112" s="26">
        <v>4.18</v>
      </c>
      <c r="R112" s="26">
        <v>4.21</v>
      </c>
      <c r="S112" s="50"/>
      <c r="T112" s="37"/>
      <c r="U112" s="38"/>
      <c r="V112" s="51"/>
      <c r="W112" s="52"/>
      <c r="X112" s="39">
        <v>0</v>
      </c>
      <c r="Y112" s="32"/>
    </row>
    <row r="113" spans="1:25" ht="12.75" customHeight="1" x14ac:dyDescent="0.2">
      <c r="A113" s="3">
        <v>144</v>
      </c>
      <c r="B113" s="48" t="s">
        <v>24</v>
      </c>
      <c r="C113" s="49">
        <v>3300</v>
      </c>
      <c r="D113" s="16" t="s">
        <v>26</v>
      </c>
      <c r="E113" s="44">
        <v>43378</v>
      </c>
      <c r="F113" s="2">
        <v>6</v>
      </c>
      <c r="G113" s="19">
        <v>3597</v>
      </c>
      <c r="H113" s="19">
        <v>3408</v>
      </c>
      <c r="I113" s="41">
        <v>0.56041666666666667</v>
      </c>
      <c r="J113" s="45">
        <v>45</v>
      </c>
      <c r="K113" s="35">
        <f t="shared" si="0"/>
        <v>0.49332453051643194</v>
      </c>
      <c r="L113" s="20">
        <f t="shared" si="1"/>
        <v>-5.2543786488740585E-2</v>
      </c>
      <c r="M113" s="20">
        <f t="shared" si="2"/>
        <v>3.2727272727272716E-2</v>
      </c>
      <c r="N113" s="22">
        <f t="shared" si="3"/>
        <v>12609.6</v>
      </c>
      <c r="O113" s="24">
        <f t="shared" si="4"/>
        <v>12.6096</v>
      </c>
      <c r="P113" s="25">
        <v>43379</v>
      </c>
      <c r="Q113" s="26">
        <v>4.1900000000000004</v>
      </c>
      <c r="R113" s="26">
        <v>4.21</v>
      </c>
      <c r="S113" s="50"/>
      <c r="T113" s="37"/>
      <c r="U113" s="38"/>
      <c r="V113" s="51"/>
      <c r="W113" s="52"/>
      <c r="X113" s="39">
        <v>0</v>
      </c>
      <c r="Y113" s="32"/>
    </row>
    <row r="114" spans="1:25" ht="12.75" customHeight="1" x14ac:dyDescent="0.2">
      <c r="A114" s="3">
        <v>145</v>
      </c>
      <c r="B114" s="48" t="s">
        <v>24</v>
      </c>
      <c r="C114" s="49">
        <v>3300</v>
      </c>
      <c r="D114" s="16" t="s">
        <v>26</v>
      </c>
      <c r="E114" s="44">
        <v>43378</v>
      </c>
      <c r="F114" s="2">
        <v>7</v>
      </c>
      <c r="G114" s="19">
        <v>3561</v>
      </c>
      <c r="H114" s="19">
        <v>3453</v>
      </c>
      <c r="I114" s="41">
        <v>0.56805555555555554</v>
      </c>
      <c r="J114" s="45">
        <v>40</v>
      </c>
      <c r="K114" s="35">
        <f t="shared" si="0"/>
        <v>0.49353219422724198</v>
      </c>
      <c r="L114" s="20">
        <f t="shared" si="1"/>
        <v>-3.0328559393428822E-2</v>
      </c>
      <c r="M114" s="20">
        <f t="shared" si="2"/>
        <v>4.6363636363636385E-2</v>
      </c>
      <c r="N114" s="22">
        <f t="shared" si="3"/>
        <v>12776.1</v>
      </c>
      <c r="O114" s="24">
        <f t="shared" si="4"/>
        <v>12.7761</v>
      </c>
      <c r="P114" s="25">
        <v>43379</v>
      </c>
      <c r="Q114" s="26">
        <v>4.1900000000000004</v>
      </c>
      <c r="R114" s="26">
        <v>4.2</v>
      </c>
      <c r="S114" s="50"/>
      <c r="T114" s="37"/>
      <c r="U114" s="38"/>
      <c r="V114" s="51"/>
      <c r="W114" s="52"/>
      <c r="X114" s="39">
        <v>0</v>
      </c>
      <c r="Y114" s="32"/>
    </row>
    <row r="115" spans="1:25" ht="12.75" customHeight="1" x14ac:dyDescent="0.2">
      <c r="A115" s="3">
        <v>146</v>
      </c>
      <c r="B115" s="48" t="s">
        <v>24</v>
      </c>
      <c r="C115" s="49">
        <v>3300</v>
      </c>
      <c r="D115" s="16" t="s">
        <v>26</v>
      </c>
      <c r="E115" s="44">
        <v>43378</v>
      </c>
      <c r="F115" s="2">
        <v>8</v>
      </c>
      <c r="G115" s="19">
        <v>3389</v>
      </c>
      <c r="H115" s="19">
        <v>3320</v>
      </c>
      <c r="I115" s="41">
        <v>0.54652777777777772</v>
      </c>
      <c r="J115" s="45">
        <v>49</v>
      </c>
      <c r="K115" s="35">
        <f t="shared" si="0"/>
        <v>0.49385040160642568</v>
      </c>
      <c r="L115" s="20">
        <f t="shared" si="1"/>
        <v>-2.035998819710827E-2</v>
      </c>
      <c r="M115" s="20">
        <f t="shared" si="2"/>
        <v>6.0606060606060996E-3</v>
      </c>
      <c r="N115" s="22">
        <f t="shared" si="3"/>
        <v>12284</v>
      </c>
      <c r="O115" s="24">
        <f t="shared" si="4"/>
        <v>12.284000000000001</v>
      </c>
      <c r="P115" s="25">
        <v>43379</v>
      </c>
      <c r="Q115" s="26">
        <v>4.18</v>
      </c>
      <c r="R115" s="26">
        <v>4.1900000000000004</v>
      </c>
      <c r="S115" s="50"/>
      <c r="T115" s="37"/>
      <c r="U115" s="38"/>
      <c r="V115" s="51"/>
      <c r="W115" s="52"/>
      <c r="X115" s="39">
        <v>0</v>
      </c>
      <c r="Y115" s="32"/>
    </row>
    <row r="116" spans="1:25" ht="12.75" customHeight="1" x14ac:dyDescent="0.2">
      <c r="A116" s="3">
        <v>147</v>
      </c>
      <c r="B116" s="48" t="s">
        <v>24</v>
      </c>
      <c r="C116" s="49">
        <v>3300</v>
      </c>
      <c r="D116" s="16" t="s">
        <v>26</v>
      </c>
      <c r="E116" s="44">
        <v>43379</v>
      </c>
      <c r="F116" s="2">
        <v>1</v>
      </c>
      <c r="G116" s="19">
        <v>3506</v>
      </c>
      <c r="H116" s="19">
        <v>3423</v>
      </c>
      <c r="I116" s="41">
        <v>0.56319444444444444</v>
      </c>
      <c r="J116" s="45">
        <v>44</v>
      </c>
      <c r="K116" s="35">
        <f t="shared" si="0"/>
        <v>0.49359723439478043</v>
      </c>
      <c r="L116" s="20">
        <f t="shared" si="1"/>
        <v>-2.3673702224757509E-2</v>
      </c>
      <c r="M116" s="20">
        <f t="shared" si="2"/>
        <v>3.7272727272727346E-2</v>
      </c>
      <c r="N116" s="22">
        <f t="shared" si="3"/>
        <v>12665.1</v>
      </c>
      <c r="O116" s="24">
        <f t="shared" si="4"/>
        <v>12.665100000000001</v>
      </c>
      <c r="P116" s="25">
        <v>43379</v>
      </c>
      <c r="Q116" s="26">
        <v>3.57</v>
      </c>
      <c r="R116" s="27">
        <v>3.57</v>
      </c>
      <c r="S116" s="50"/>
      <c r="T116" s="37"/>
      <c r="U116" s="38"/>
      <c r="V116" s="51"/>
      <c r="W116" s="52"/>
      <c r="X116" s="39">
        <v>0</v>
      </c>
      <c r="Y116" s="32"/>
    </row>
    <row r="117" spans="1:25" ht="12.75" customHeight="1" x14ac:dyDescent="0.2">
      <c r="A117" s="3">
        <v>148</v>
      </c>
      <c r="B117" s="48" t="s">
        <v>24</v>
      </c>
      <c r="C117" s="49">
        <v>3300</v>
      </c>
      <c r="D117" s="16" t="s">
        <v>26</v>
      </c>
      <c r="E117" s="44">
        <v>43379</v>
      </c>
      <c r="F117" s="2">
        <v>2</v>
      </c>
      <c r="G117" s="19">
        <v>3620</v>
      </c>
      <c r="H117" s="19">
        <v>3395</v>
      </c>
      <c r="I117" s="41">
        <v>0.55833333333333335</v>
      </c>
      <c r="J117" s="45">
        <v>47</v>
      </c>
      <c r="K117" s="35">
        <f t="shared" si="0"/>
        <v>0.49337260677466871</v>
      </c>
      <c r="L117" s="20">
        <f t="shared" si="1"/>
        <v>-6.2154696132596721E-2</v>
      </c>
      <c r="M117" s="20">
        <f t="shared" si="2"/>
        <v>2.8787878787878807E-2</v>
      </c>
      <c r="N117" s="22">
        <f t="shared" si="3"/>
        <v>12561.5</v>
      </c>
      <c r="O117" s="24">
        <f t="shared" si="4"/>
        <v>12.561500000000001</v>
      </c>
      <c r="P117" s="25">
        <v>43379</v>
      </c>
      <c r="Q117" s="26">
        <v>3.58</v>
      </c>
      <c r="R117" s="27">
        <v>3.59</v>
      </c>
      <c r="S117" s="50"/>
      <c r="T117" s="37"/>
      <c r="U117" s="38"/>
      <c r="V117" s="51"/>
      <c r="W117" s="52"/>
      <c r="X117" s="39">
        <v>0</v>
      </c>
      <c r="Y117" s="32"/>
    </row>
    <row r="118" spans="1:25" ht="12.75" customHeight="1" x14ac:dyDescent="0.2">
      <c r="A118" s="3">
        <v>149</v>
      </c>
      <c r="B118" s="48" t="s">
        <v>24</v>
      </c>
      <c r="C118" s="49">
        <v>3300</v>
      </c>
      <c r="D118" s="16" t="s">
        <v>26</v>
      </c>
      <c r="E118" s="44">
        <v>43379</v>
      </c>
      <c r="F118" s="2">
        <v>3</v>
      </c>
      <c r="G118" s="19">
        <v>3510</v>
      </c>
      <c r="H118" s="19">
        <v>3279</v>
      </c>
      <c r="I118" s="41">
        <v>0.5395833333333333</v>
      </c>
      <c r="J118" s="45">
        <v>45</v>
      </c>
      <c r="K118" s="35">
        <f t="shared" si="0"/>
        <v>0.49367185117413848</v>
      </c>
      <c r="L118" s="20">
        <f t="shared" si="1"/>
        <v>-6.58119658119658E-2</v>
      </c>
      <c r="M118" s="20">
        <f t="shared" si="2"/>
        <v>-6.3636363636363491E-3</v>
      </c>
      <c r="N118" s="22">
        <f t="shared" si="3"/>
        <v>12132.300000000001</v>
      </c>
      <c r="O118" s="24">
        <f t="shared" si="4"/>
        <v>12.132300000000001</v>
      </c>
      <c r="P118" s="25">
        <v>43379</v>
      </c>
      <c r="Q118" s="26">
        <v>3.61</v>
      </c>
      <c r="R118" s="27">
        <v>3.61</v>
      </c>
      <c r="S118" s="50"/>
      <c r="T118" s="37"/>
      <c r="U118" s="38"/>
      <c r="V118" s="51"/>
      <c r="W118" s="52"/>
      <c r="X118" s="39">
        <v>0</v>
      </c>
      <c r="Y118" s="32"/>
    </row>
    <row r="119" spans="1:25" ht="12.75" customHeight="1" x14ac:dyDescent="0.2">
      <c r="A119" s="3">
        <v>150</v>
      </c>
      <c r="B119" s="48" t="s">
        <v>24</v>
      </c>
      <c r="C119" s="49">
        <v>3300</v>
      </c>
      <c r="D119" s="16" t="s">
        <v>26</v>
      </c>
      <c r="E119" s="44">
        <v>43379</v>
      </c>
      <c r="F119" s="2">
        <v>4</v>
      </c>
      <c r="G119" s="19">
        <v>3596</v>
      </c>
      <c r="H119" s="19">
        <v>3332</v>
      </c>
      <c r="I119" s="41">
        <v>0.54791666666666672</v>
      </c>
      <c r="J119" s="45">
        <v>19</v>
      </c>
      <c r="K119" s="35">
        <f t="shared" si="0"/>
        <v>0.49332232893157268</v>
      </c>
      <c r="L119" s="20">
        <f t="shared" si="1"/>
        <v>-7.3414905450500556E-2</v>
      </c>
      <c r="M119" s="20">
        <f t="shared" si="2"/>
        <v>9.6969696969697594E-3</v>
      </c>
      <c r="N119" s="22">
        <f t="shared" si="3"/>
        <v>12328.400000000001</v>
      </c>
      <c r="O119" s="24">
        <f t="shared" si="4"/>
        <v>12.328400000000002</v>
      </c>
      <c r="P119" s="25">
        <v>43379</v>
      </c>
      <c r="Q119" s="26">
        <v>3.61</v>
      </c>
      <c r="R119" s="27">
        <v>3.61</v>
      </c>
      <c r="S119" s="50"/>
      <c r="T119" s="37"/>
      <c r="U119" s="38"/>
      <c r="V119" s="51"/>
      <c r="W119" s="52"/>
      <c r="X119" s="39">
        <v>0</v>
      </c>
      <c r="Y119" s="32"/>
    </row>
    <row r="120" spans="1:25" ht="12.75" customHeight="1" x14ac:dyDescent="0.2">
      <c r="A120" s="3">
        <v>151</v>
      </c>
      <c r="B120" s="48" t="s">
        <v>24</v>
      </c>
      <c r="C120" s="49">
        <v>3300</v>
      </c>
      <c r="D120" s="16" t="s">
        <v>26</v>
      </c>
      <c r="E120" s="44">
        <v>43379</v>
      </c>
      <c r="F120" s="2">
        <v>5</v>
      </c>
      <c r="G120" s="19">
        <v>3611</v>
      </c>
      <c r="H120" s="19">
        <v>3408</v>
      </c>
      <c r="I120" s="41">
        <v>0.56041666666666667</v>
      </c>
      <c r="J120" s="45">
        <v>10</v>
      </c>
      <c r="K120" s="35">
        <f t="shared" si="0"/>
        <v>0.49332453051643194</v>
      </c>
      <c r="L120" s="20">
        <f t="shared" si="1"/>
        <v>-5.6217114372749899E-2</v>
      </c>
      <c r="M120" s="20">
        <f t="shared" si="2"/>
        <v>3.2727272727272716E-2</v>
      </c>
      <c r="N120" s="22">
        <f t="shared" si="3"/>
        <v>12609.6</v>
      </c>
      <c r="O120" s="24">
        <f t="shared" si="4"/>
        <v>12.6096</v>
      </c>
      <c r="P120" s="25">
        <v>43379</v>
      </c>
      <c r="Q120" s="26">
        <v>3.58</v>
      </c>
      <c r="R120" s="27">
        <v>3.59</v>
      </c>
      <c r="S120" s="50"/>
      <c r="T120" s="37"/>
      <c r="U120" s="38"/>
      <c r="V120" s="51"/>
      <c r="W120" s="52"/>
      <c r="X120" s="39">
        <v>0</v>
      </c>
      <c r="Y120" s="32"/>
    </row>
    <row r="121" spans="1:25" ht="12.75" customHeight="1" x14ac:dyDescent="0.2">
      <c r="A121" s="3">
        <v>152</v>
      </c>
      <c r="B121" s="48" t="s">
        <v>24</v>
      </c>
      <c r="C121" s="49">
        <v>3300</v>
      </c>
      <c r="D121" s="16" t="s">
        <v>26</v>
      </c>
      <c r="E121" s="44">
        <v>43379</v>
      </c>
      <c r="F121" s="2">
        <v>6</v>
      </c>
      <c r="G121" s="19">
        <v>3508</v>
      </c>
      <c r="H121" s="19">
        <v>3440</v>
      </c>
      <c r="I121" s="41">
        <v>0.56597222222222221</v>
      </c>
      <c r="J121" s="45">
        <v>47</v>
      </c>
      <c r="K121" s="35">
        <f t="shared" si="0"/>
        <v>0.49358042635658916</v>
      </c>
      <c r="L121" s="20">
        <f t="shared" si="1"/>
        <v>-1.9384264538198415E-2</v>
      </c>
      <c r="M121" s="20">
        <f t="shared" si="2"/>
        <v>4.2424242424242475E-2</v>
      </c>
      <c r="N121" s="22">
        <f t="shared" si="3"/>
        <v>12728</v>
      </c>
      <c r="O121" s="24">
        <f t="shared" si="4"/>
        <v>12.728</v>
      </c>
      <c r="P121" s="25">
        <v>43379</v>
      </c>
      <c r="Q121" s="26">
        <v>3.57</v>
      </c>
      <c r="R121" s="27">
        <v>3.57</v>
      </c>
      <c r="S121" s="50"/>
      <c r="T121" s="37"/>
      <c r="U121" s="38"/>
      <c r="V121" s="51"/>
      <c r="W121" s="52"/>
      <c r="X121" s="39">
        <v>0</v>
      </c>
      <c r="Y121" s="32"/>
    </row>
    <row r="122" spans="1:25" ht="12.75" customHeight="1" x14ac:dyDescent="0.2">
      <c r="A122" s="3">
        <v>153</v>
      </c>
      <c r="B122" s="48" t="s">
        <v>24</v>
      </c>
      <c r="C122" s="49">
        <v>3300</v>
      </c>
      <c r="D122" s="16" t="s">
        <v>26</v>
      </c>
      <c r="E122" s="44">
        <v>43379</v>
      </c>
      <c r="F122" s="2">
        <v>7</v>
      </c>
      <c r="G122" s="19">
        <v>3558</v>
      </c>
      <c r="H122" s="19">
        <v>3463</v>
      </c>
      <c r="I122" s="41">
        <v>0.56944444444444442</v>
      </c>
      <c r="J122" s="45">
        <v>49</v>
      </c>
      <c r="K122" s="35">
        <f t="shared" si="0"/>
        <v>0.49331023197612861</v>
      </c>
      <c r="L122" s="20">
        <f t="shared" si="1"/>
        <v>-2.6700393479482831E-2</v>
      </c>
      <c r="M122" s="20">
        <f t="shared" si="2"/>
        <v>4.9393939393939323E-2</v>
      </c>
      <c r="N122" s="22">
        <f t="shared" si="3"/>
        <v>12813.1</v>
      </c>
      <c r="O122" s="24">
        <f t="shared" si="4"/>
        <v>12.8131</v>
      </c>
      <c r="P122" s="25">
        <v>43379</v>
      </c>
      <c r="Q122" s="26">
        <v>3.57</v>
      </c>
      <c r="R122" s="27">
        <v>3.57</v>
      </c>
      <c r="S122" s="50"/>
      <c r="T122" s="37"/>
      <c r="U122" s="38"/>
      <c r="V122" s="51"/>
      <c r="W122" s="52"/>
      <c r="X122" s="39">
        <v>0</v>
      </c>
      <c r="Y122" s="32"/>
    </row>
    <row r="123" spans="1:25" ht="12.75" customHeight="1" x14ac:dyDescent="0.2">
      <c r="A123" s="3">
        <v>154</v>
      </c>
      <c r="B123" s="48" t="s">
        <v>24</v>
      </c>
      <c r="C123" s="49">
        <v>3300</v>
      </c>
      <c r="D123" s="16" t="s">
        <v>26</v>
      </c>
      <c r="E123" s="44">
        <v>43379</v>
      </c>
      <c r="F123" s="2">
        <v>8</v>
      </c>
      <c r="G123" s="19">
        <v>3529</v>
      </c>
      <c r="H123" s="19">
        <v>3368</v>
      </c>
      <c r="I123" s="41">
        <v>0.5541666666666667</v>
      </c>
      <c r="J123" s="45">
        <v>47</v>
      </c>
      <c r="K123" s="35">
        <f t="shared" si="0"/>
        <v>0.49361638954869363</v>
      </c>
      <c r="L123" s="20">
        <f t="shared" si="1"/>
        <v>-4.5621989232077054E-2</v>
      </c>
      <c r="M123" s="20">
        <f t="shared" si="2"/>
        <v>2.0606060606060517E-2</v>
      </c>
      <c r="N123" s="22">
        <f t="shared" si="3"/>
        <v>12461.6</v>
      </c>
      <c r="O123" s="24">
        <f t="shared" si="4"/>
        <v>12.461600000000001</v>
      </c>
      <c r="P123" s="25">
        <v>43379</v>
      </c>
      <c r="Q123" s="26">
        <v>3.58</v>
      </c>
      <c r="R123" s="27">
        <v>3.59</v>
      </c>
      <c r="S123" s="50"/>
      <c r="T123" s="37"/>
      <c r="U123" s="38"/>
      <c r="V123" s="51"/>
      <c r="W123" s="52"/>
      <c r="X123" s="39">
        <v>0</v>
      </c>
      <c r="Y123" s="32"/>
    </row>
    <row r="124" spans="1:25" ht="12.75" customHeight="1" x14ac:dyDescent="0.2">
      <c r="A124" s="3">
        <v>155</v>
      </c>
      <c r="B124" s="48" t="s">
        <v>24</v>
      </c>
      <c r="C124" s="49">
        <v>3300</v>
      </c>
      <c r="D124" s="16" t="s">
        <v>26</v>
      </c>
      <c r="E124" s="44">
        <v>43379</v>
      </c>
      <c r="F124" s="2">
        <v>1</v>
      </c>
      <c r="G124" s="19">
        <v>3575</v>
      </c>
      <c r="H124" s="19">
        <v>3409</v>
      </c>
      <c r="I124" s="41">
        <v>0.56111111111111112</v>
      </c>
      <c r="J124" s="45">
        <v>17</v>
      </c>
      <c r="K124" s="35">
        <f t="shared" si="0"/>
        <v>0.49379094553632547</v>
      </c>
      <c r="L124" s="20">
        <f t="shared" si="1"/>
        <v>-4.6433566433566442E-2</v>
      </c>
      <c r="M124" s="20">
        <f t="shared" si="2"/>
        <v>3.3030303030302965E-2</v>
      </c>
      <c r="N124" s="22">
        <f t="shared" si="3"/>
        <v>12613.300000000001</v>
      </c>
      <c r="O124" s="24">
        <f t="shared" si="4"/>
        <v>12.613300000000001</v>
      </c>
      <c r="P124" s="25">
        <v>43380</v>
      </c>
      <c r="Q124" s="26">
        <v>3.69</v>
      </c>
      <c r="R124" s="26">
        <v>3.69</v>
      </c>
      <c r="S124" s="50"/>
      <c r="T124" s="37"/>
      <c r="U124" s="38"/>
      <c r="V124" s="51"/>
      <c r="W124" s="52"/>
      <c r="X124" s="39">
        <v>0</v>
      </c>
      <c r="Y124" s="32"/>
    </row>
    <row r="125" spans="1:25" ht="12.75" customHeight="1" x14ac:dyDescent="0.2">
      <c r="A125" s="3">
        <v>156</v>
      </c>
      <c r="B125" s="48" t="s">
        <v>24</v>
      </c>
      <c r="C125" s="49">
        <v>3300</v>
      </c>
      <c r="D125" s="16" t="s">
        <v>26</v>
      </c>
      <c r="E125" s="44">
        <v>43379</v>
      </c>
      <c r="F125" s="2">
        <v>2</v>
      </c>
      <c r="G125" s="19">
        <v>3551</v>
      </c>
      <c r="H125" s="19">
        <v>3380</v>
      </c>
      <c r="I125" s="41">
        <v>0.55625000000000002</v>
      </c>
      <c r="J125" s="45">
        <v>41</v>
      </c>
      <c r="K125" s="35">
        <f t="shared" si="0"/>
        <v>0.4937130177514793</v>
      </c>
      <c r="L125" s="20">
        <f t="shared" si="1"/>
        <v>-4.8155449169248077E-2</v>
      </c>
      <c r="M125" s="20">
        <f t="shared" si="2"/>
        <v>2.4242424242424176E-2</v>
      </c>
      <c r="N125" s="22">
        <f t="shared" si="3"/>
        <v>12506</v>
      </c>
      <c r="O125" s="24">
        <f t="shared" si="4"/>
        <v>12.506</v>
      </c>
      <c r="P125" s="25">
        <v>43380</v>
      </c>
      <c r="Q125" s="26">
        <v>3.68</v>
      </c>
      <c r="R125" s="26">
        <v>3.68</v>
      </c>
      <c r="S125" s="50"/>
      <c r="T125" s="37"/>
      <c r="U125" s="38"/>
      <c r="V125" s="51"/>
      <c r="W125" s="52"/>
      <c r="X125" s="39">
        <v>0</v>
      </c>
      <c r="Y125" s="32"/>
    </row>
    <row r="126" spans="1:25" ht="12.75" customHeight="1" x14ac:dyDescent="0.2">
      <c r="A126" s="3">
        <v>157</v>
      </c>
      <c r="B126" s="48" t="s">
        <v>24</v>
      </c>
      <c r="C126" s="49">
        <v>3300</v>
      </c>
      <c r="D126" s="16" t="s">
        <v>26</v>
      </c>
      <c r="E126" s="44">
        <v>43379</v>
      </c>
      <c r="F126" s="2">
        <v>3</v>
      </c>
      <c r="G126" s="19">
        <v>3606</v>
      </c>
      <c r="H126" s="19">
        <v>3304</v>
      </c>
      <c r="I126" s="41">
        <v>0.54374999999999996</v>
      </c>
      <c r="J126" s="45">
        <v>21</v>
      </c>
      <c r="K126" s="35">
        <f t="shared" si="0"/>
        <v>0.49371973365617428</v>
      </c>
      <c r="L126" s="20">
        <f t="shared" si="1"/>
        <v>-8.3749306711037197E-2</v>
      </c>
      <c r="M126" s="20">
        <f t="shared" si="2"/>
        <v>1.2121212121212199E-3</v>
      </c>
      <c r="N126" s="22">
        <f t="shared" si="3"/>
        <v>12224.800000000001</v>
      </c>
      <c r="O126" s="24">
        <f t="shared" si="4"/>
        <v>12.224800000000002</v>
      </c>
      <c r="P126" s="25">
        <v>43380</v>
      </c>
      <c r="Q126" s="26">
        <v>3.71</v>
      </c>
      <c r="R126" s="26">
        <v>3.71</v>
      </c>
      <c r="S126" s="50"/>
      <c r="T126" s="37"/>
      <c r="U126" s="38"/>
      <c r="V126" s="51"/>
      <c r="W126" s="52"/>
      <c r="X126" s="39">
        <v>0</v>
      </c>
      <c r="Y126" s="32"/>
    </row>
    <row r="127" spans="1:25" ht="12.75" customHeight="1" x14ac:dyDescent="0.2">
      <c r="A127" s="3">
        <v>158</v>
      </c>
      <c r="B127" s="48" t="s">
        <v>24</v>
      </c>
      <c r="C127" s="49">
        <v>3300</v>
      </c>
      <c r="D127" s="16" t="s">
        <v>26</v>
      </c>
      <c r="E127" s="44">
        <v>43379</v>
      </c>
      <c r="F127" s="2">
        <v>4</v>
      </c>
      <c r="G127" s="19">
        <v>3624</v>
      </c>
      <c r="H127" s="19">
        <v>3508</v>
      </c>
      <c r="I127" s="41">
        <v>0.57708333333333328</v>
      </c>
      <c r="J127" s="45">
        <v>38</v>
      </c>
      <c r="K127" s="35">
        <f t="shared" si="0"/>
        <v>0.4935148232611174</v>
      </c>
      <c r="L127" s="20">
        <f t="shared" si="1"/>
        <v>-3.2008830022075108E-2</v>
      </c>
      <c r="M127" s="20">
        <f t="shared" si="2"/>
        <v>6.3030303030302992E-2</v>
      </c>
      <c r="N127" s="22">
        <f t="shared" si="3"/>
        <v>12979.6</v>
      </c>
      <c r="O127" s="24">
        <f t="shared" si="4"/>
        <v>12.9796</v>
      </c>
      <c r="P127" s="25">
        <v>43380</v>
      </c>
      <c r="Q127" s="26">
        <v>3.66</v>
      </c>
      <c r="R127" s="26">
        <v>3.65</v>
      </c>
      <c r="S127" s="50"/>
      <c r="T127" s="37"/>
      <c r="U127" s="38"/>
      <c r="V127" s="51"/>
      <c r="W127" s="52"/>
      <c r="X127" s="39">
        <v>0</v>
      </c>
      <c r="Y127" s="32"/>
    </row>
    <row r="128" spans="1:25" ht="12.75" customHeight="1" x14ac:dyDescent="0.2">
      <c r="A128" s="3">
        <v>159</v>
      </c>
      <c r="B128" s="48" t="s">
        <v>24</v>
      </c>
      <c r="C128" s="49">
        <v>3300</v>
      </c>
      <c r="D128" s="16" t="s">
        <v>26</v>
      </c>
      <c r="E128" s="44">
        <v>43379</v>
      </c>
      <c r="F128" s="2">
        <v>5</v>
      </c>
      <c r="G128" s="19">
        <v>3551</v>
      </c>
      <c r="H128" s="19">
        <v>3371</v>
      </c>
      <c r="I128" s="41">
        <v>0.55486111111111114</v>
      </c>
      <c r="J128" s="45">
        <v>45</v>
      </c>
      <c r="K128" s="35">
        <f t="shared" si="0"/>
        <v>0.49379511519825969</v>
      </c>
      <c r="L128" s="20">
        <f t="shared" si="1"/>
        <v>-5.0689946493945315E-2</v>
      </c>
      <c r="M128" s="20">
        <f t="shared" si="2"/>
        <v>2.1515151515151487E-2</v>
      </c>
      <c r="N128" s="22">
        <f t="shared" si="3"/>
        <v>12472.7</v>
      </c>
      <c r="O128" s="24">
        <f t="shared" si="4"/>
        <v>12.472700000000001</v>
      </c>
      <c r="P128" s="25">
        <v>43380</v>
      </c>
      <c r="Q128" s="26">
        <v>3.7</v>
      </c>
      <c r="R128" s="27">
        <v>3.69</v>
      </c>
      <c r="S128" s="50"/>
      <c r="T128" s="37"/>
      <c r="U128" s="38"/>
      <c r="V128" s="51"/>
      <c r="W128" s="52"/>
      <c r="X128" s="39">
        <v>0</v>
      </c>
      <c r="Y128" s="32"/>
    </row>
    <row r="129" spans="1:25" ht="12.75" customHeight="1" x14ac:dyDescent="0.2">
      <c r="A129" s="3">
        <v>160</v>
      </c>
      <c r="B129" s="48" t="s">
        <v>24</v>
      </c>
      <c r="C129" s="49">
        <v>3300</v>
      </c>
      <c r="D129" s="16" t="s">
        <v>26</v>
      </c>
      <c r="E129" s="44">
        <v>43379</v>
      </c>
      <c r="F129" s="2">
        <v>6</v>
      </c>
      <c r="G129" s="19">
        <v>3511</v>
      </c>
      <c r="H129" s="19">
        <v>3417</v>
      </c>
      <c r="I129" s="41">
        <v>0.56180555555555556</v>
      </c>
      <c r="J129" s="45">
        <v>37</v>
      </c>
      <c r="K129" s="35">
        <f t="shared" si="0"/>
        <v>0.49324456150619456</v>
      </c>
      <c r="L129" s="20">
        <f t="shared" si="1"/>
        <v>-2.6772999145542542E-2</v>
      </c>
      <c r="M129" s="20">
        <f t="shared" si="2"/>
        <v>3.5454545454545405E-2</v>
      </c>
      <c r="N129" s="22">
        <f t="shared" si="3"/>
        <v>12642.900000000001</v>
      </c>
      <c r="O129" s="24">
        <f t="shared" si="4"/>
        <v>12.642900000000001</v>
      </c>
      <c r="P129" s="25">
        <v>43380</v>
      </c>
      <c r="Q129" s="26">
        <v>3.68</v>
      </c>
      <c r="R129" s="27">
        <v>3.68</v>
      </c>
      <c r="S129" s="50"/>
      <c r="T129" s="37"/>
      <c r="U129" s="38"/>
      <c r="V129" s="51"/>
      <c r="W129" s="52"/>
      <c r="X129" s="39">
        <v>0</v>
      </c>
      <c r="Y129" s="32"/>
    </row>
    <row r="130" spans="1:25" ht="12.75" customHeight="1" x14ac:dyDescent="0.2">
      <c r="A130" s="3">
        <v>161</v>
      </c>
      <c r="B130" s="48" t="s">
        <v>24</v>
      </c>
      <c r="C130" s="49">
        <v>3300</v>
      </c>
      <c r="D130" s="16" t="s">
        <v>26</v>
      </c>
      <c r="E130" s="44">
        <v>43379</v>
      </c>
      <c r="F130" s="2">
        <v>7</v>
      </c>
      <c r="G130" s="19">
        <v>3607</v>
      </c>
      <c r="H130" s="19">
        <v>3481</v>
      </c>
      <c r="I130" s="41">
        <v>0.57291666666666663</v>
      </c>
      <c r="J130" s="45">
        <v>17</v>
      </c>
      <c r="K130" s="35">
        <f t="shared" si="0"/>
        <v>0.49375179546107434</v>
      </c>
      <c r="L130" s="20">
        <f t="shared" si="1"/>
        <v>-3.4932076517881883E-2</v>
      </c>
      <c r="M130" s="20">
        <f t="shared" si="2"/>
        <v>5.4848484848484924E-2</v>
      </c>
      <c r="N130" s="22">
        <f t="shared" si="3"/>
        <v>12879.7</v>
      </c>
      <c r="O130" s="24">
        <f t="shared" si="4"/>
        <v>12.879700000000001</v>
      </c>
      <c r="P130" s="25">
        <v>43380</v>
      </c>
      <c r="Q130" s="26">
        <v>3.66</v>
      </c>
      <c r="R130" s="27">
        <v>3.66</v>
      </c>
      <c r="S130" s="50"/>
      <c r="T130" s="37"/>
      <c r="U130" s="38"/>
      <c r="V130" s="51"/>
      <c r="W130" s="52"/>
      <c r="X130" s="39">
        <v>0</v>
      </c>
      <c r="Y130" s="32"/>
    </row>
    <row r="131" spans="1:25" ht="12.75" customHeight="1" x14ac:dyDescent="0.2">
      <c r="A131" s="3">
        <v>162</v>
      </c>
      <c r="B131" s="48" t="s">
        <v>24</v>
      </c>
      <c r="C131" s="49">
        <v>3300</v>
      </c>
      <c r="D131" s="16" t="s">
        <v>26</v>
      </c>
      <c r="E131" s="44">
        <v>43379</v>
      </c>
      <c r="F131" s="2">
        <v>8</v>
      </c>
      <c r="G131" s="19">
        <v>3532</v>
      </c>
      <c r="H131" s="19">
        <v>3545</v>
      </c>
      <c r="I131" s="41">
        <v>0.58333333333333337</v>
      </c>
      <c r="J131" s="45">
        <v>43</v>
      </c>
      <c r="K131" s="35">
        <f t="shared" si="0"/>
        <v>0.49365303244005643</v>
      </c>
      <c r="L131" s="20">
        <f t="shared" si="1"/>
        <v>3.6806342015855975E-3</v>
      </c>
      <c r="M131" s="20">
        <f t="shared" si="2"/>
        <v>7.4242424242424221E-2</v>
      </c>
      <c r="N131" s="22">
        <f t="shared" si="3"/>
        <v>13116.5</v>
      </c>
      <c r="O131" s="24">
        <f t="shared" si="4"/>
        <v>13.1165</v>
      </c>
      <c r="P131" s="25">
        <v>43380</v>
      </c>
      <c r="Q131" s="26">
        <v>3.64</v>
      </c>
      <c r="R131" s="26">
        <v>3.64</v>
      </c>
      <c r="S131" s="50"/>
      <c r="T131" s="37"/>
      <c r="U131" s="38"/>
      <c r="V131" s="51"/>
      <c r="W131" s="52"/>
      <c r="X131" s="39">
        <v>0</v>
      </c>
      <c r="Y131" s="32"/>
    </row>
    <row r="132" spans="1:25" ht="12.75" customHeight="1" x14ac:dyDescent="0.2">
      <c r="A132" s="3">
        <v>163</v>
      </c>
      <c r="B132" s="48" t="s">
        <v>24</v>
      </c>
      <c r="C132" s="49">
        <v>3300</v>
      </c>
      <c r="D132" s="16" t="s">
        <v>26</v>
      </c>
      <c r="E132" s="44">
        <v>43380</v>
      </c>
      <c r="F132" s="2">
        <v>1</v>
      </c>
      <c r="G132" s="19">
        <v>3531</v>
      </c>
      <c r="H132" s="19">
        <v>3434</v>
      </c>
      <c r="I132" s="41">
        <v>0.56527777777777777</v>
      </c>
      <c r="J132" s="45">
        <v>41</v>
      </c>
      <c r="K132" s="35">
        <f t="shared" si="0"/>
        <v>0.49383614832071437</v>
      </c>
      <c r="L132" s="20">
        <f t="shared" si="1"/>
        <v>-2.7470971396205024E-2</v>
      </c>
      <c r="M132" s="20">
        <f t="shared" si="2"/>
        <v>4.0606060606060534E-2</v>
      </c>
      <c r="N132" s="22">
        <f t="shared" si="3"/>
        <v>12705.800000000001</v>
      </c>
      <c r="O132" s="24">
        <f t="shared" si="4"/>
        <v>12.705800000000002</v>
      </c>
      <c r="P132" s="75">
        <v>43381</v>
      </c>
      <c r="Q132" s="26">
        <v>3.49</v>
      </c>
      <c r="R132" s="27">
        <v>3.5</v>
      </c>
      <c r="S132" s="50"/>
      <c r="T132" s="37"/>
      <c r="U132" s="38"/>
      <c r="V132" s="51"/>
      <c r="W132" s="52"/>
      <c r="X132" s="39">
        <v>0</v>
      </c>
      <c r="Y132" s="32"/>
    </row>
    <row r="133" spans="1:25" ht="12.75" customHeight="1" x14ac:dyDescent="0.2">
      <c r="A133" s="3">
        <v>164</v>
      </c>
      <c r="B133" s="48" t="s">
        <v>24</v>
      </c>
      <c r="C133" s="49">
        <v>3300</v>
      </c>
      <c r="D133" s="16" t="s">
        <v>26</v>
      </c>
      <c r="E133" s="44">
        <v>43380</v>
      </c>
      <c r="F133" s="2">
        <v>2</v>
      </c>
      <c r="G133" s="19">
        <v>3559</v>
      </c>
      <c r="H133" s="19">
        <v>3364</v>
      </c>
      <c r="I133" s="41">
        <v>0.55347222222222225</v>
      </c>
      <c r="J133" s="45">
        <v>44</v>
      </c>
      <c r="K133" s="35">
        <f t="shared" si="0"/>
        <v>0.49358402695204123</v>
      </c>
      <c r="L133" s="20">
        <f t="shared" si="1"/>
        <v>-5.479067153694861E-2</v>
      </c>
      <c r="M133" s="20">
        <f t="shared" si="2"/>
        <v>1.9393939393939297E-2</v>
      </c>
      <c r="N133" s="22">
        <f t="shared" si="3"/>
        <v>12446.800000000001</v>
      </c>
      <c r="O133" s="24">
        <f t="shared" si="4"/>
        <v>12.446800000000001</v>
      </c>
      <c r="P133" s="75">
        <v>43381</v>
      </c>
      <c r="Q133" s="26">
        <v>3.52</v>
      </c>
      <c r="R133" s="27">
        <v>3.52</v>
      </c>
      <c r="S133" s="50"/>
      <c r="T133" s="37"/>
      <c r="U133" s="38"/>
      <c r="V133" s="51"/>
      <c r="W133" s="52"/>
      <c r="X133" s="39">
        <v>0</v>
      </c>
      <c r="Y133" s="32"/>
    </row>
    <row r="134" spans="1:25" ht="12.75" customHeight="1" x14ac:dyDescent="0.2">
      <c r="A134" s="3">
        <v>165</v>
      </c>
      <c r="B134" s="48" t="s">
        <v>24</v>
      </c>
      <c r="C134" s="49">
        <v>3300</v>
      </c>
      <c r="D134" s="16" t="s">
        <v>26</v>
      </c>
      <c r="E134" s="44">
        <v>43380</v>
      </c>
      <c r="F134" s="2">
        <v>3</v>
      </c>
      <c r="G134" s="19">
        <v>3514</v>
      </c>
      <c r="H134" s="19">
        <v>3274</v>
      </c>
      <c r="I134" s="41">
        <v>0.53888888888888886</v>
      </c>
      <c r="J134" s="45">
        <v>41</v>
      </c>
      <c r="K134" s="35">
        <f t="shared" si="0"/>
        <v>0.49378945225005089</v>
      </c>
      <c r="L134" s="20">
        <f t="shared" si="1"/>
        <v>-6.8298235628912907E-2</v>
      </c>
      <c r="M134" s="20">
        <f t="shared" si="2"/>
        <v>-7.8787878787879295E-3</v>
      </c>
      <c r="N134" s="22">
        <f t="shared" si="3"/>
        <v>12113.800000000001</v>
      </c>
      <c r="O134" s="24">
        <f t="shared" si="4"/>
        <v>12.113800000000001</v>
      </c>
      <c r="P134" s="75">
        <v>43381</v>
      </c>
      <c r="Q134" s="26">
        <v>3.57</v>
      </c>
      <c r="R134" s="27">
        <v>3.56</v>
      </c>
      <c r="S134" s="50"/>
      <c r="T134" s="37"/>
      <c r="U134" s="38"/>
      <c r="V134" s="51"/>
      <c r="W134" s="52"/>
      <c r="X134" s="39">
        <v>0</v>
      </c>
      <c r="Y134" s="32"/>
    </row>
    <row r="135" spans="1:25" ht="12.75" customHeight="1" x14ac:dyDescent="0.2">
      <c r="A135" s="3">
        <v>166</v>
      </c>
      <c r="B135" s="48" t="s">
        <v>24</v>
      </c>
      <c r="C135" s="49">
        <v>3300</v>
      </c>
      <c r="D135" s="16" t="s">
        <v>26</v>
      </c>
      <c r="E135" s="44">
        <v>43380</v>
      </c>
      <c r="F135" s="2">
        <v>4</v>
      </c>
      <c r="G135" s="19">
        <v>3567</v>
      </c>
      <c r="H135" s="19">
        <v>3514</v>
      </c>
      <c r="I135" s="41">
        <v>0.57847222222222228</v>
      </c>
      <c r="J135" s="45">
        <v>21</v>
      </c>
      <c r="K135" s="35">
        <f t="shared" si="0"/>
        <v>0.49385790172642763</v>
      </c>
      <c r="L135" s="20">
        <f t="shared" si="1"/>
        <v>-1.4858424446313467E-2</v>
      </c>
      <c r="M135" s="20">
        <f t="shared" si="2"/>
        <v>6.4848484848484933E-2</v>
      </c>
      <c r="N135" s="22">
        <f t="shared" si="3"/>
        <v>13001.800000000001</v>
      </c>
      <c r="O135" s="24">
        <f t="shared" si="4"/>
        <v>13.001800000000001</v>
      </c>
      <c r="P135" s="75">
        <v>43381</v>
      </c>
      <c r="Q135" s="26">
        <v>3.47</v>
      </c>
      <c r="R135" s="27">
        <v>3.47</v>
      </c>
      <c r="S135" s="50"/>
      <c r="T135" s="37"/>
      <c r="U135" s="38"/>
      <c r="V135" s="51"/>
      <c r="W135" s="52"/>
      <c r="X135" s="39">
        <v>0</v>
      </c>
      <c r="Y135" s="32"/>
    </row>
    <row r="136" spans="1:25" ht="12.75" customHeight="1" x14ac:dyDescent="0.2">
      <c r="A136" s="3">
        <v>167</v>
      </c>
      <c r="B136" s="48" t="s">
        <v>24</v>
      </c>
      <c r="C136" s="49">
        <v>3300</v>
      </c>
      <c r="D136" s="16" t="s">
        <v>26</v>
      </c>
      <c r="E136" s="44">
        <v>43380</v>
      </c>
      <c r="F136" s="2">
        <v>5</v>
      </c>
      <c r="G136" s="19">
        <v>3602</v>
      </c>
      <c r="H136" s="19">
        <v>3374</v>
      </c>
      <c r="I136" s="41">
        <v>0.55486111111111114</v>
      </c>
      <c r="J136" s="45">
        <v>28</v>
      </c>
      <c r="K136" s="35">
        <f t="shared" si="0"/>
        <v>0.49335605611539224</v>
      </c>
      <c r="L136" s="20">
        <f t="shared" si="1"/>
        <v>-6.3298167684619711E-2</v>
      </c>
      <c r="M136" s="20">
        <f t="shared" si="2"/>
        <v>2.2424242424242458E-2</v>
      </c>
      <c r="N136" s="22">
        <f t="shared" si="3"/>
        <v>12483.800000000001</v>
      </c>
      <c r="O136" s="24">
        <f t="shared" si="4"/>
        <v>12.4838</v>
      </c>
      <c r="P136" s="75">
        <v>43381</v>
      </c>
      <c r="Q136" s="26">
        <v>3.54</v>
      </c>
      <c r="R136" s="27">
        <v>3.53</v>
      </c>
      <c r="S136" s="50"/>
      <c r="T136" s="37"/>
      <c r="U136" s="38"/>
      <c r="V136" s="51"/>
      <c r="W136" s="52"/>
      <c r="X136" s="39">
        <v>0</v>
      </c>
      <c r="Y136" s="32"/>
    </row>
    <row r="137" spans="1:25" ht="12.75" customHeight="1" x14ac:dyDescent="0.2">
      <c r="A137" s="3">
        <v>168</v>
      </c>
      <c r="B137" s="48" t="s">
        <v>24</v>
      </c>
      <c r="C137" s="49">
        <v>3300</v>
      </c>
      <c r="D137" s="16" t="s">
        <v>26</v>
      </c>
      <c r="E137" s="44">
        <v>43380</v>
      </c>
      <c r="F137" s="2">
        <v>6</v>
      </c>
      <c r="G137" s="19">
        <v>3573</v>
      </c>
      <c r="H137" s="19">
        <v>3394</v>
      </c>
      <c r="I137" s="41">
        <v>0.55833333333333335</v>
      </c>
      <c r="J137" s="45">
        <v>21</v>
      </c>
      <c r="K137" s="35">
        <f t="shared" si="0"/>
        <v>0.49351797289334121</v>
      </c>
      <c r="L137" s="20">
        <f t="shared" si="1"/>
        <v>-5.0097956898964457E-2</v>
      </c>
      <c r="M137" s="20">
        <f t="shared" si="2"/>
        <v>2.8484848484848557E-2</v>
      </c>
      <c r="N137" s="22">
        <f t="shared" si="3"/>
        <v>12557.800000000001</v>
      </c>
      <c r="O137" s="24">
        <f t="shared" si="4"/>
        <v>12.5578</v>
      </c>
      <c r="P137" s="75">
        <v>43381</v>
      </c>
      <c r="Q137" s="26">
        <v>3.54</v>
      </c>
      <c r="R137" s="27">
        <v>3.54</v>
      </c>
      <c r="S137" s="50"/>
      <c r="T137" s="37"/>
      <c r="U137" s="38"/>
      <c r="V137" s="51"/>
      <c r="W137" s="52"/>
      <c r="X137" s="39">
        <v>0</v>
      </c>
      <c r="Y137" s="32"/>
    </row>
    <row r="138" spans="1:25" ht="12.75" customHeight="1" x14ac:dyDescent="0.2">
      <c r="A138" s="3">
        <v>169</v>
      </c>
      <c r="B138" s="48" t="s">
        <v>24</v>
      </c>
      <c r="C138" s="49">
        <v>3300</v>
      </c>
      <c r="D138" s="16" t="s">
        <v>26</v>
      </c>
      <c r="E138" s="44">
        <v>43380</v>
      </c>
      <c r="F138" s="2">
        <v>7</v>
      </c>
      <c r="G138" s="19">
        <v>3528</v>
      </c>
      <c r="H138" s="19">
        <v>3455</v>
      </c>
      <c r="I138" s="41">
        <v>0.56874999999999998</v>
      </c>
      <c r="J138" s="45">
        <v>23</v>
      </c>
      <c r="K138" s="35">
        <f t="shared" si="0"/>
        <v>0.49384949348769897</v>
      </c>
      <c r="L138" s="20">
        <f t="shared" si="1"/>
        <v>-2.0691609977324221E-2</v>
      </c>
      <c r="M138" s="20">
        <f t="shared" si="2"/>
        <v>4.6969696969696884E-2</v>
      </c>
      <c r="N138" s="22">
        <f t="shared" si="3"/>
        <v>12783.5</v>
      </c>
      <c r="O138" s="24">
        <f t="shared" si="4"/>
        <v>12.7835</v>
      </c>
      <c r="P138" s="75">
        <v>43381</v>
      </c>
      <c r="Q138" s="26">
        <v>3.5</v>
      </c>
      <c r="R138" s="27">
        <v>3.51</v>
      </c>
      <c r="S138" s="50"/>
      <c r="T138" s="37"/>
      <c r="U138" s="38"/>
      <c r="V138" s="51"/>
      <c r="W138" s="52"/>
      <c r="X138" s="39">
        <v>0</v>
      </c>
      <c r="Y138" s="32"/>
    </row>
    <row r="139" spans="1:25" ht="12.75" customHeight="1" x14ac:dyDescent="0.2">
      <c r="A139" s="3">
        <v>170</v>
      </c>
      <c r="B139" s="48" t="s">
        <v>24</v>
      </c>
      <c r="C139" s="49">
        <v>3300</v>
      </c>
      <c r="D139" s="16" t="s">
        <v>26</v>
      </c>
      <c r="E139" s="44">
        <v>43380</v>
      </c>
      <c r="F139" s="2">
        <v>8</v>
      </c>
      <c r="G139" s="19">
        <v>3640</v>
      </c>
      <c r="H139" s="19">
        <v>3534</v>
      </c>
      <c r="I139" s="41">
        <v>0.58125000000000004</v>
      </c>
      <c r="J139" s="45">
        <v>46</v>
      </c>
      <c r="K139" s="35">
        <f t="shared" si="0"/>
        <v>0.49342105263157904</v>
      </c>
      <c r="L139" s="20">
        <f t="shared" si="1"/>
        <v>-2.9120879120879128E-2</v>
      </c>
      <c r="M139" s="20">
        <f t="shared" si="2"/>
        <v>7.0909090909090811E-2</v>
      </c>
      <c r="N139" s="22">
        <f t="shared" si="3"/>
        <v>13075.800000000001</v>
      </c>
      <c r="O139" s="24">
        <f t="shared" si="4"/>
        <v>13.075800000000001</v>
      </c>
      <c r="P139" s="75">
        <v>43381</v>
      </c>
      <c r="Q139" s="26">
        <v>3.47</v>
      </c>
      <c r="R139" s="27">
        <v>3.47</v>
      </c>
      <c r="S139" s="50"/>
      <c r="T139" s="37"/>
      <c r="U139" s="38"/>
      <c r="V139" s="51"/>
      <c r="W139" s="52"/>
      <c r="X139" s="39">
        <v>0</v>
      </c>
      <c r="Y139" s="32"/>
    </row>
    <row r="140" spans="1:25" ht="12.75" customHeight="1" x14ac:dyDescent="0.2">
      <c r="A140" s="3">
        <v>171</v>
      </c>
      <c r="B140" s="48" t="s">
        <v>24</v>
      </c>
      <c r="C140" s="49">
        <v>3300</v>
      </c>
      <c r="D140" s="16" t="s">
        <v>26</v>
      </c>
      <c r="E140" s="44">
        <v>43381</v>
      </c>
      <c r="F140" s="2">
        <v>1</v>
      </c>
      <c r="G140" s="19">
        <v>3611</v>
      </c>
      <c r="H140" s="19">
        <v>3384</v>
      </c>
      <c r="I140" s="41">
        <v>0.55694444444444446</v>
      </c>
      <c r="J140" s="45">
        <v>47</v>
      </c>
      <c r="K140" s="35">
        <f t="shared" si="0"/>
        <v>0.49374507486209612</v>
      </c>
      <c r="L140" s="20">
        <f t="shared" si="1"/>
        <v>-6.2863472722237579E-2</v>
      </c>
      <c r="M140" s="20">
        <f t="shared" si="2"/>
        <v>2.5454545454545396E-2</v>
      </c>
      <c r="N140" s="22">
        <f t="shared" si="3"/>
        <v>12520.800000000001</v>
      </c>
      <c r="O140" s="24">
        <f t="shared" si="4"/>
        <v>12.520800000000001</v>
      </c>
      <c r="P140" s="75">
        <v>43382</v>
      </c>
      <c r="Q140" s="26">
        <v>3.97</v>
      </c>
      <c r="R140" s="27">
        <v>3.98</v>
      </c>
      <c r="S140" s="50"/>
      <c r="T140" s="37"/>
      <c r="U140" s="38"/>
      <c r="V140" s="51"/>
      <c r="W140" s="52"/>
      <c r="X140" s="39"/>
      <c r="Y140" s="32"/>
    </row>
    <row r="141" spans="1:25" ht="12.75" customHeight="1" x14ac:dyDescent="0.2">
      <c r="A141" s="3">
        <v>172</v>
      </c>
      <c r="B141" s="48" t="s">
        <v>24</v>
      </c>
      <c r="C141" s="49">
        <v>3300</v>
      </c>
      <c r="D141" s="16" t="s">
        <v>26</v>
      </c>
      <c r="E141" s="44">
        <v>43381</v>
      </c>
      <c r="F141" s="2">
        <v>2</v>
      </c>
      <c r="G141" s="19">
        <v>3593</v>
      </c>
      <c r="H141" s="19">
        <v>3393</v>
      </c>
      <c r="I141" s="41">
        <v>0.55833333333333335</v>
      </c>
      <c r="J141" s="45">
        <v>23</v>
      </c>
      <c r="K141" s="35">
        <f t="shared" si="0"/>
        <v>0.49366342469790747</v>
      </c>
      <c r="L141" s="20">
        <f t="shared" si="1"/>
        <v>-5.5663790704146954E-2</v>
      </c>
      <c r="M141" s="20">
        <f t="shared" si="2"/>
        <v>2.8181818181818086E-2</v>
      </c>
      <c r="N141" s="22">
        <f t="shared" si="3"/>
        <v>12554.1</v>
      </c>
      <c r="O141" s="24">
        <f t="shared" si="4"/>
        <v>12.5541</v>
      </c>
      <c r="P141" s="75">
        <v>43382</v>
      </c>
      <c r="Q141" s="26">
        <v>3.95</v>
      </c>
      <c r="R141" s="27">
        <v>3.97</v>
      </c>
      <c r="S141" s="50"/>
      <c r="T141" s="37"/>
      <c r="U141" s="38"/>
      <c r="V141" s="51"/>
      <c r="W141" s="52"/>
      <c r="X141" s="39"/>
      <c r="Y141" s="32"/>
    </row>
    <row r="142" spans="1:25" ht="12.75" customHeight="1" x14ac:dyDescent="0.2">
      <c r="A142" s="3">
        <v>173</v>
      </c>
      <c r="B142" s="48" t="s">
        <v>24</v>
      </c>
      <c r="C142" s="49">
        <v>3300</v>
      </c>
      <c r="D142" s="16" t="s">
        <v>26</v>
      </c>
      <c r="E142" s="44">
        <v>43381</v>
      </c>
      <c r="F142" s="2">
        <v>3</v>
      </c>
      <c r="G142" s="19">
        <v>3653</v>
      </c>
      <c r="H142" s="19">
        <v>3291</v>
      </c>
      <c r="I142" s="41">
        <v>0.54166666666666663</v>
      </c>
      <c r="J142" s="45">
        <v>24</v>
      </c>
      <c r="K142" s="35">
        <f t="shared" si="0"/>
        <v>0.49377089030689758</v>
      </c>
      <c r="L142" s="20">
        <f t="shared" si="1"/>
        <v>-9.9096632904462134E-2</v>
      </c>
      <c r="M142" s="20">
        <f t="shared" si="2"/>
        <v>-2.7272727272726893E-3</v>
      </c>
      <c r="N142" s="22">
        <f t="shared" si="3"/>
        <v>12176.7</v>
      </c>
      <c r="O142" s="24">
        <f t="shared" si="4"/>
        <v>12.1767</v>
      </c>
      <c r="P142" s="75">
        <v>43382</v>
      </c>
      <c r="Q142" s="26">
        <v>4</v>
      </c>
      <c r="R142" s="27">
        <v>4.01</v>
      </c>
      <c r="S142" s="50"/>
      <c r="T142" s="37"/>
      <c r="U142" s="38"/>
      <c r="V142" s="51"/>
      <c r="W142" s="52"/>
      <c r="X142" s="39"/>
      <c r="Y142" s="32"/>
    </row>
    <row r="143" spans="1:25" ht="12.75" customHeight="1" x14ac:dyDescent="0.2">
      <c r="A143" s="3">
        <v>174</v>
      </c>
      <c r="B143" s="48" t="s">
        <v>24</v>
      </c>
      <c r="C143" s="49">
        <v>3300</v>
      </c>
      <c r="D143" s="16" t="s">
        <v>26</v>
      </c>
      <c r="E143" s="44">
        <v>43381</v>
      </c>
      <c r="F143" s="2">
        <v>4</v>
      </c>
      <c r="G143" s="19">
        <v>3480</v>
      </c>
      <c r="H143" s="19">
        <v>3541</v>
      </c>
      <c r="I143" s="41">
        <v>0.58263888888888893</v>
      </c>
      <c r="J143" s="45">
        <v>29</v>
      </c>
      <c r="K143" s="35">
        <f t="shared" si="0"/>
        <v>0.49362232890897118</v>
      </c>
      <c r="L143" s="20">
        <f t="shared" si="1"/>
        <v>1.7528735632183823E-2</v>
      </c>
      <c r="M143" s="20">
        <f t="shared" si="2"/>
        <v>7.3030303030303001E-2</v>
      </c>
      <c r="N143" s="22">
        <f t="shared" si="3"/>
        <v>13101.7</v>
      </c>
      <c r="O143" s="24">
        <f t="shared" si="4"/>
        <v>13.101700000000001</v>
      </c>
      <c r="P143" s="75">
        <v>43382</v>
      </c>
      <c r="Q143" s="26">
        <v>3.91</v>
      </c>
      <c r="R143" s="27">
        <v>3.91</v>
      </c>
      <c r="S143" s="50"/>
      <c r="T143" s="37"/>
      <c r="U143" s="38"/>
      <c r="V143" s="51"/>
      <c r="W143" s="52"/>
      <c r="X143" s="39"/>
      <c r="Y143" s="32"/>
    </row>
    <row r="144" spans="1:25" ht="12.75" customHeight="1" x14ac:dyDescent="0.2">
      <c r="A144" s="3">
        <v>175</v>
      </c>
      <c r="B144" s="48" t="s">
        <v>24</v>
      </c>
      <c r="C144" s="49">
        <v>3300</v>
      </c>
      <c r="D144" s="16" t="s">
        <v>26</v>
      </c>
      <c r="E144" s="44">
        <v>43381</v>
      </c>
      <c r="F144" s="2">
        <v>5</v>
      </c>
      <c r="G144" s="19">
        <v>3533</v>
      </c>
      <c r="H144" s="19">
        <v>3359</v>
      </c>
      <c r="I144" s="41">
        <v>0.55277777777777781</v>
      </c>
      <c r="J144" s="45">
        <v>45</v>
      </c>
      <c r="K144" s="35">
        <f t="shared" si="0"/>
        <v>0.49369852138533293</v>
      </c>
      <c r="L144" s="20">
        <f t="shared" si="1"/>
        <v>-4.9249929238607382E-2</v>
      </c>
      <c r="M144" s="20">
        <f t="shared" si="2"/>
        <v>1.7878787878787827E-2</v>
      </c>
      <c r="N144" s="22">
        <f t="shared" si="3"/>
        <v>12428.300000000001</v>
      </c>
      <c r="O144" s="24">
        <f t="shared" si="4"/>
        <v>12.428300000000002</v>
      </c>
      <c r="P144" s="75">
        <v>43382</v>
      </c>
      <c r="Q144" s="26">
        <v>3.97</v>
      </c>
      <c r="R144" s="27">
        <v>3.98</v>
      </c>
      <c r="S144" s="50"/>
      <c r="T144" s="37"/>
      <c r="U144" s="38"/>
      <c r="V144" s="51"/>
      <c r="W144" s="52"/>
      <c r="X144" s="39"/>
      <c r="Y144" s="32"/>
    </row>
    <row r="145" spans="1:25" ht="12.75" customHeight="1" x14ac:dyDescent="0.2">
      <c r="A145" s="3">
        <v>176</v>
      </c>
      <c r="B145" s="48" t="s">
        <v>24</v>
      </c>
      <c r="C145" s="49">
        <v>3300</v>
      </c>
      <c r="D145" s="16" t="s">
        <v>26</v>
      </c>
      <c r="E145" s="44">
        <v>43381</v>
      </c>
      <c r="F145" s="2">
        <v>6</v>
      </c>
      <c r="G145" s="19">
        <v>3672</v>
      </c>
      <c r="H145" s="19">
        <v>3460</v>
      </c>
      <c r="I145" s="41">
        <v>0.56944444444444442</v>
      </c>
      <c r="J145" s="45">
        <v>41</v>
      </c>
      <c r="K145" s="35">
        <f t="shared" si="0"/>
        <v>0.49373795761078992</v>
      </c>
      <c r="L145" s="20">
        <f t="shared" si="1"/>
        <v>-5.7734204793028376E-2</v>
      </c>
      <c r="M145" s="20">
        <f t="shared" si="2"/>
        <v>4.8484848484848575E-2</v>
      </c>
      <c r="N145" s="22">
        <f t="shared" si="3"/>
        <v>12802</v>
      </c>
      <c r="O145" s="24">
        <f t="shared" si="4"/>
        <v>12.802</v>
      </c>
      <c r="P145" s="75">
        <v>43382</v>
      </c>
      <c r="Q145" s="26">
        <v>3.94</v>
      </c>
      <c r="R145" s="27">
        <v>3.94</v>
      </c>
      <c r="S145" s="50"/>
      <c r="T145" s="37"/>
      <c r="U145" s="38"/>
      <c r="V145" s="51"/>
      <c r="W145" s="52"/>
      <c r="X145" s="39"/>
      <c r="Y145" s="32"/>
    </row>
    <row r="146" spans="1:25" ht="12.75" customHeight="1" x14ac:dyDescent="0.2">
      <c r="A146" s="3">
        <v>177</v>
      </c>
      <c r="B146" s="48" t="s">
        <v>24</v>
      </c>
      <c r="C146" s="49">
        <v>3300</v>
      </c>
      <c r="D146" s="16" t="s">
        <v>26</v>
      </c>
      <c r="E146" s="44">
        <v>43381</v>
      </c>
      <c r="F146" s="2">
        <v>7</v>
      </c>
      <c r="G146" s="19">
        <v>3633</v>
      </c>
      <c r="H146" s="19">
        <v>3453</v>
      </c>
      <c r="I146" s="41">
        <v>0.56805555555555554</v>
      </c>
      <c r="J146" s="45">
        <v>24</v>
      </c>
      <c r="K146" s="35">
        <f t="shared" si="0"/>
        <v>0.49353219422724198</v>
      </c>
      <c r="L146" s="20">
        <f t="shared" si="1"/>
        <v>-4.9545829892650661E-2</v>
      </c>
      <c r="M146" s="20">
        <f t="shared" si="2"/>
        <v>4.6363636363636385E-2</v>
      </c>
      <c r="N146" s="22">
        <f t="shared" si="3"/>
        <v>12776.1</v>
      </c>
      <c r="O146" s="24">
        <f t="shared" si="4"/>
        <v>12.7761</v>
      </c>
      <c r="P146" s="75">
        <v>43382</v>
      </c>
      <c r="Q146" s="26">
        <v>3.95</v>
      </c>
      <c r="R146" s="27">
        <v>3.95</v>
      </c>
      <c r="S146" s="50"/>
      <c r="T146" s="37"/>
      <c r="U146" s="38"/>
      <c r="V146" s="51"/>
      <c r="W146" s="52"/>
      <c r="X146" s="39"/>
      <c r="Y146" s="32"/>
    </row>
    <row r="147" spans="1:25" ht="12.75" customHeight="1" x14ac:dyDescent="0.2">
      <c r="A147" s="3">
        <v>178</v>
      </c>
      <c r="B147" s="48" t="s">
        <v>24</v>
      </c>
      <c r="C147" s="49">
        <v>3300</v>
      </c>
      <c r="D147" s="16" t="s">
        <v>26</v>
      </c>
      <c r="E147" s="44">
        <v>43381</v>
      </c>
      <c r="F147" s="2">
        <v>8</v>
      </c>
      <c r="G147" s="19">
        <v>3556</v>
      </c>
      <c r="H147" s="19">
        <v>3536</v>
      </c>
      <c r="I147" s="41">
        <v>0.58194444444444449</v>
      </c>
      <c r="J147" s="45">
        <v>43</v>
      </c>
      <c r="K147" s="35">
        <f t="shared" si="0"/>
        <v>0.49373114630467574</v>
      </c>
      <c r="L147" s="20">
        <f t="shared" si="1"/>
        <v>-5.6242969628796935E-3</v>
      </c>
      <c r="M147" s="20">
        <f t="shared" si="2"/>
        <v>7.1515151515151532E-2</v>
      </c>
      <c r="N147" s="22">
        <f t="shared" si="3"/>
        <v>13083.2</v>
      </c>
      <c r="O147" s="24">
        <f t="shared" si="4"/>
        <v>13.083200000000001</v>
      </c>
      <c r="P147" s="75">
        <v>43382</v>
      </c>
      <c r="Q147" s="26">
        <v>3.92</v>
      </c>
      <c r="R147" s="26">
        <v>3.92</v>
      </c>
      <c r="S147" s="50"/>
      <c r="T147" s="37"/>
      <c r="U147" s="38"/>
      <c r="V147" s="51"/>
      <c r="W147" s="52"/>
      <c r="X147" s="39"/>
      <c r="Y147" s="32"/>
    </row>
    <row r="148" spans="1:25" ht="12.75" customHeight="1" x14ac:dyDescent="0.2">
      <c r="A148" s="3">
        <v>179</v>
      </c>
      <c r="B148" s="48" t="s">
        <v>24</v>
      </c>
      <c r="C148" s="49">
        <v>3300</v>
      </c>
      <c r="D148" s="16" t="s">
        <v>26</v>
      </c>
      <c r="E148" s="44">
        <v>43382</v>
      </c>
      <c r="F148" s="2">
        <v>1</v>
      </c>
      <c r="G148" s="19">
        <v>3502</v>
      </c>
      <c r="H148" s="19"/>
      <c r="I148" s="41"/>
      <c r="J148" s="45">
        <v>27</v>
      </c>
      <c r="K148" s="53"/>
      <c r="L148" s="20"/>
      <c r="M148" s="20"/>
      <c r="N148" s="22"/>
      <c r="O148" s="24"/>
      <c r="P148" s="50"/>
      <c r="Q148" s="37"/>
      <c r="R148" s="38"/>
      <c r="S148" s="50"/>
      <c r="T148" s="37"/>
      <c r="U148" s="38"/>
      <c r="V148" s="51"/>
      <c r="W148" s="52"/>
      <c r="X148" s="39"/>
      <c r="Y148" s="32"/>
    </row>
    <row r="149" spans="1:25" ht="12.75" customHeight="1" x14ac:dyDescent="0.2">
      <c r="A149" s="3">
        <v>180</v>
      </c>
      <c r="B149" s="48" t="s">
        <v>24</v>
      </c>
      <c r="C149" s="49">
        <v>3300</v>
      </c>
      <c r="D149" s="16" t="s">
        <v>26</v>
      </c>
      <c r="E149" s="44">
        <v>43382</v>
      </c>
      <c r="F149" s="2">
        <v>2</v>
      </c>
      <c r="G149" s="19">
        <v>3506</v>
      </c>
      <c r="H149" s="19"/>
      <c r="I149" s="41"/>
      <c r="J149" s="45">
        <v>26</v>
      </c>
      <c r="K149" s="53"/>
      <c r="L149" s="20"/>
      <c r="M149" s="20"/>
      <c r="N149" s="22"/>
      <c r="O149" s="24"/>
      <c r="P149" s="50"/>
      <c r="Q149" s="37"/>
      <c r="R149" s="38"/>
      <c r="S149" s="50"/>
      <c r="T149" s="37"/>
      <c r="U149" s="38"/>
      <c r="V149" s="51"/>
      <c r="W149" s="52"/>
      <c r="X149" s="39"/>
      <c r="Y149" s="32"/>
    </row>
    <row r="150" spans="1:25" ht="12.75" customHeight="1" x14ac:dyDescent="0.2">
      <c r="A150" s="3">
        <v>181</v>
      </c>
      <c r="B150" s="48" t="s">
        <v>24</v>
      </c>
      <c r="C150" s="49">
        <v>3300</v>
      </c>
      <c r="D150" s="16" t="s">
        <v>26</v>
      </c>
      <c r="E150" s="44">
        <v>43382</v>
      </c>
      <c r="F150" s="2">
        <v>3</v>
      </c>
      <c r="G150" s="19">
        <v>3504</v>
      </c>
      <c r="H150" s="19"/>
      <c r="I150" s="41"/>
      <c r="J150" s="45">
        <v>17</v>
      </c>
      <c r="K150" s="53"/>
      <c r="L150" s="20"/>
      <c r="M150" s="20"/>
      <c r="N150" s="22"/>
      <c r="O150" s="24"/>
      <c r="P150" s="50"/>
      <c r="Q150" s="37"/>
      <c r="R150" s="38"/>
      <c r="S150" s="50"/>
      <c r="T150" s="37"/>
      <c r="U150" s="38"/>
      <c r="V150" s="51"/>
      <c r="W150" s="52"/>
      <c r="X150" s="39"/>
      <c r="Y150" s="32"/>
    </row>
    <row r="151" spans="1:25" ht="12.75" customHeight="1" x14ac:dyDescent="0.2">
      <c r="A151" s="3">
        <v>182</v>
      </c>
      <c r="B151" s="48" t="s">
        <v>24</v>
      </c>
      <c r="C151" s="49">
        <v>3300</v>
      </c>
      <c r="D151" s="16" t="s">
        <v>26</v>
      </c>
      <c r="E151" s="44">
        <v>43382</v>
      </c>
      <c r="F151" s="2">
        <v>4</v>
      </c>
      <c r="G151" s="19">
        <v>3564</v>
      </c>
      <c r="H151" s="19"/>
      <c r="I151" s="41"/>
      <c r="J151" s="45">
        <v>17</v>
      </c>
      <c r="K151" s="53"/>
      <c r="L151" s="20"/>
      <c r="M151" s="20"/>
      <c r="N151" s="22"/>
      <c r="O151" s="24"/>
      <c r="P151" s="50"/>
      <c r="Q151" s="37"/>
      <c r="R151" s="38"/>
      <c r="S151" s="50"/>
      <c r="T151" s="37"/>
      <c r="U151" s="38"/>
      <c r="V151" s="51"/>
      <c r="W151" s="52"/>
      <c r="X151" s="39"/>
      <c r="Y151" s="32"/>
    </row>
    <row r="152" spans="1:25" ht="12.75" customHeight="1" x14ac:dyDescent="0.2">
      <c r="A152" s="33">
        <v>20</v>
      </c>
      <c r="B152" s="15" t="s">
        <v>25</v>
      </c>
      <c r="C152" s="47">
        <v>3200</v>
      </c>
      <c r="D152" s="16" t="s">
        <v>26</v>
      </c>
      <c r="E152" s="44">
        <v>43361</v>
      </c>
      <c r="F152" s="2">
        <v>3</v>
      </c>
      <c r="G152" s="19">
        <v>3625</v>
      </c>
      <c r="H152" s="19">
        <v>3229</v>
      </c>
      <c r="I152" s="41">
        <v>0.65625</v>
      </c>
      <c r="J152" s="45">
        <v>32</v>
      </c>
      <c r="K152" s="35">
        <f>(I152/H152)*($K$1*1000)</f>
        <v>0.60970888820068125</v>
      </c>
      <c r="L152" s="20">
        <f>(1-(H152/G152))*-1</f>
        <v>-0.10924137931034483</v>
      </c>
      <c r="M152" s="20">
        <f>(1-(H152/C152))*-1</f>
        <v>9.0624999999999734E-3</v>
      </c>
      <c r="N152" s="22">
        <f>H152*3.7</f>
        <v>11947.300000000001</v>
      </c>
      <c r="O152" s="24">
        <f>N152/1000</f>
        <v>11.9473</v>
      </c>
      <c r="P152" s="25">
        <v>43362</v>
      </c>
      <c r="Q152" s="26">
        <v>3.42</v>
      </c>
      <c r="R152" s="27">
        <v>3.41</v>
      </c>
      <c r="S152" s="25">
        <v>43378</v>
      </c>
      <c r="T152" s="26">
        <v>3.42</v>
      </c>
      <c r="U152" s="27">
        <v>3.43</v>
      </c>
      <c r="V152" s="29">
        <f>S152-P152</f>
        <v>16</v>
      </c>
      <c r="W152" s="31">
        <f>(((((Q152+R152)-(T152+U152))/2))*1000)/V152</f>
        <v>-0.62499999999998668</v>
      </c>
      <c r="X152" s="39">
        <v>0</v>
      </c>
      <c r="Y152" s="32"/>
    </row>
    <row r="153" spans="1:25" ht="12.75" customHeight="1" x14ac:dyDescent="0.2">
      <c r="A153" s="2">
        <v>183</v>
      </c>
      <c r="B153" s="15" t="s">
        <v>25</v>
      </c>
      <c r="C153" s="47">
        <v>3200</v>
      </c>
      <c r="D153" s="16" t="s">
        <v>26</v>
      </c>
      <c r="E153" s="44">
        <v>43382</v>
      </c>
      <c r="F153" s="2">
        <v>5</v>
      </c>
      <c r="G153" s="19">
        <v>3647</v>
      </c>
      <c r="H153" s="19"/>
      <c r="I153" s="41"/>
      <c r="J153" s="45">
        <v>11</v>
      </c>
      <c r="K153" s="53"/>
      <c r="L153" s="20"/>
      <c r="M153" s="20"/>
      <c r="N153" s="22"/>
      <c r="O153" s="24"/>
      <c r="P153" s="50"/>
      <c r="Q153" s="37"/>
      <c r="R153" s="38"/>
      <c r="S153" s="50"/>
      <c r="T153" s="37"/>
      <c r="U153" s="38"/>
      <c r="V153" s="51"/>
      <c r="W153" s="52"/>
      <c r="X153" s="39"/>
      <c r="Y153" s="32"/>
    </row>
    <row r="154" spans="1:25" ht="12.75" customHeight="1" x14ac:dyDescent="0.2">
      <c r="A154" s="3">
        <v>184</v>
      </c>
      <c r="B154" s="76" t="s">
        <v>25</v>
      </c>
      <c r="C154" s="77">
        <v>3200</v>
      </c>
      <c r="D154" s="16" t="s">
        <v>26</v>
      </c>
      <c r="E154" s="44">
        <v>43382</v>
      </c>
      <c r="F154" s="2">
        <v>6</v>
      </c>
      <c r="G154" s="19">
        <v>3628</v>
      </c>
      <c r="H154" s="19"/>
      <c r="I154" s="41"/>
      <c r="J154" s="45">
        <v>27</v>
      </c>
      <c r="K154" s="53"/>
      <c r="L154" s="20"/>
      <c r="M154" s="20"/>
      <c r="N154" s="22"/>
      <c r="O154" s="24"/>
      <c r="P154" s="50"/>
      <c r="Q154" s="37"/>
      <c r="R154" s="38"/>
      <c r="S154" s="50"/>
      <c r="T154" s="37"/>
      <c r="U154" s="38"/>
      <c r="V154" s="51"/>
      <c r="W154" s="52"/>
      <c r="X154" s="39"/>
      <c r="Y154" s="32"/>
    </row>
    <row r="155" spans="1:25" ht="12.75" customHeight="1" x14ac:dyDescent="0.2">
      <c r="A155" s="3">
        <v>185</v>
      </c>
      <c r="B155" s="76" t="s">
        <v>25</v>
      </c>
      <c r="C155" s="77">
        <v>3200</v>
      </c>
      <c r="D155" s="16" t="s">
        <v>26</v>
      </c>
      <c r="E155" s="44">
        <v>43382</v>
      </c>
      <c r="F155" s="2">
        <v>7</v>
      </c>
      <c r="G155" s="19">
        <v>3654</v>
      </c>
      <c r="H155" s="19"/>
      <c r="I155" s="41"/>
      <c r="J155" s="45">
        <v>31</v>
      </c>
      <c r="K155" s="53"/>
      <c r="L155" s="20"/>
      <c r="M155" s="20"/>
      <c r="N155" s="22"/>
      <c r="O155" s="24"/>
      <c r="P155" s="50"/>
      <c r="Q155" s="37"/>
      <c r="R155" s="38"/>
      <c r="S155" s="50"/>
      <c r="T155" s="37"/>
      <c r="U155" s="38"/>
      <c r="V155" s="51"/>
      <c r="W155" s="52"/>
      <c r="X155" s="39"/>
      <c r="Y155" s="32"/>
    </row>
    <row r="156" spans="1:25" ht="12.75" customHeight="1" x14ac:dyDescent="0.2">
      <c r="A156" s="3">
        <v>186</v>
      </c>
      <c r="B156" s="76" t="s">
        <v>25</v>
      </c>
      <c r="C156" s="77">
        <v>3200</v>
      </c>
      <c r="D156" s="16" t="s">
        <v>26</v>
      </c>
      <c r="E156" s="44">
        <v>43382</v>
      </c>
      <c r="F156" s="2">
        <v>8</v>
      </c>
      <c r="G156" s="19">
        <v>3458</v>
      </c>
      <c r="H156" s="19"/>
      <c r="I156" s="41"/>
      <c r="J156" s="45">
        <v>42</v>
      </c>
      <c r="K156" s="53"/>
      <c r="L156" s="20"/>
      <c r="M156" s="20"/>
      <c r="N156" s="22"/>
      <c r="O156" s="24"/>
      <c r="P156" s="50"/>
      <c r="Q156" s="37"/>
      <c r="R156" s="38"/>
      <c r="S156" s="50"/>
      <c r="T156" s="37"/>
      <c r="U156" s="38"/>
      <c r="V156" s="51"/>
      <c r="W156" s="52"/>
      <c r="X156" s="39"/>
      <c r="Y156" s="32"/>
    </row>
    <row r="157" spans="1:25" ht="12.75" customHeight="1" x14ac:dyDescent="0.2">
      <c r="A157" s="3">
        <v>187</v>
      </c>
      <c r="B157" s="76" t="s">
        <v>25</v>
      </c>
      <c r="C157" s="77">
        <v>3200</v>
      </c>
      <c r="D157" s="16" t="s">
        <v>26</v>
      </c>
      <c r="E157" s="44"/>
      <c r="F157" s="2"/>
      <c r="G157" s="19"/>
      <c r="H157" s="19"/>
      <c r="I157" s="41"/>
      <c r="J157" s="45"/>
      <c r="K157" s="53"/>
      <c r="L157" s="20"/>
      <c r="M157" s="20"/>
      <c r="N157" s="22"/>
      <c r="O157" s="24"/>
      <c r="P157" s="50"/>
      <c r="Q157" s="37"/>
      <c r="R157" s="38"/>
      <c r="S157" s="50"/>
      <c r="T157" s="37"/>
      <c r="U157" s="38"/>
      <c r="V157" s="51"/>
      <c r="W157" s="52"/>
      <c r="X157" s="39"/>
      <c r="Y157" s="32"/>
    </row>
    <row r="158" spans="1:25" ht="12.75" customHeight="1" x14ac:dyDescent="0.2">
      <c r="A158" s="3">
        <v>188</v>
      </c>
      <c r="B158" s="76" t="s">
        <v>25</v>
      </c>
      <c r="C158" s="77">
        <v>3200</v>
      </c>
      <c r="D158" s="16" t="s">
        <v>26</v>
      </c>
      <c r="E158" s="44"/>
      <c r="F158" s="2"/>
      <c r="G158" s="19"/>
      <c r="H158" s="19"/>
      <c r="I158" s="41"/>
      <c r="J158" s="45"/>
      <c r="K158" s="53"/>
      <c r="L158" s="20"/>
      <c r="M158" s="20"/>
      <c r="N158" s="22"/>
      <c r="O158" s="24"/>
      <c r="P158" s="50"/>
      <c r="Q158" s="37"/>
      <c r="R158" s="38"/>
      <c r="S158" s="50"/>
      <c r="T158" s="37"/>
      <c r="U158" s="38"/>
      <c r="V158" s="51"/>
      <c r="W158" s="52"/>
      <c r="X158" s="39"/>
      <c r="Y158" s="32"/>
    </row>
    <row r="159" spans="1:25" ht="12.75" customHeight="1" x14ac:dyDescent="0.2">
      <c r="A159" s="3">
        <v>189</v>
      </c>
      <c r="B159" s="76" t="s">
        <v>25</v>
      </c>
      <c r="C159" s="77">
        <v>3200</v>
      </c>
      <c r="D159" s="16" t="s">
        <v>26</v>
      </c>
      <c r="E159" s="44"/>
      <c r="F159" s="2"/>
      <c r="G159" s="19"/>
      <c r="H159" s="19"/>
      <c r="I159" s="41"/>
      <c r="J159" s="45"/>
      <c r="K159" s="53"/>
      <c r="L159" s="20"/>
      <c r="M159" s="20"/>
      <c r="N159" s="22"/>
      <c r="O159" s="24"/>
      <c r="P159" s="50"/>
      <c r="Q159" s="37"/>
      <c r="R159" s="38"/>
      <c r="S159" s="50"/>
      <c r="T159" s="37"/>
      <c r="U159" s="38"/>
      <c r="V159" s="51"/>
      <c r="W159" s="52"/>
      <c r="X159" s="39"/>
      <c r="Y159" s="32"/>
    </row>
    <row r="160" spans="1:25" ht="12.75" customHeight="1" x14ac:dyDescent="0.2">
      <c r="A160" s="3">
        <v>190</v>
      </c>
      <c r="B160" s="76" t="s">
        <v>25</v>
      </c>
      <c r="C160" s="77">
        <v>3200</v>
      </c>
      <c r="D160" s="16" t="s">
        <v>26</v>
      </c>
      <c r="E160" s="44"/>
      <c r="F160" s="2"/>
      <c r="G160" s="19"/>
      <c r="H160" s="19"/>
      <c r="I160" s="41"/>
      <c r="J160" s="45"/>
      <c r="K160" s="53"/>
      <c r="L160" s="20"/>
      <c r="M160" s="20"/>
      <c r="N160" s="22"/>
      <c r="O160" s="24"/>
      <c r="P160" s="50"/>
      <c r="Q160" s="37"/>
      <c r="R160" s="38"/>
      <c r="S160" s="50"/>
      <c r="T160" s="37"/>
      <c r="U160" s="38"/>
      <c r="V160" s="51"/>
      <c r="W160" s="52"/>
      <c r="X160" s="39"/>
      <c r="Y160" s="32"/>
    </row>
    <row r="161" spans="1:25" ht="12.75" customHeight="1" x14ac:dyDescent="0.2">
      <c r="A161" s="3">
        <v>191</v>
      </c>
      <c r="B161" s="76" t="s">
        <v>25</v>
      </c>
      <c r="C161" s="77">
        <v>3200</v>
      </c>
      <c r="D161" s="16" t="s">
        <v>26</v>
      </c>
      <c r="E161" s="44"/>
      <c r="F161" s="2"/>
      <c r="G161" s="19"/>
      <c r="H161" s="19"/>
      <c r="I161" s="41"/>
      <c r="J161" s="45"/>
      <c r="K161" s="53"/>
      <c r="L161" s="20"/>
      <c r="M161" s="20"/>
      <c r="N161" s="22"/>
      <c r="O161" s="24"/>
      <c r="P161" s="50"/>
      <c r="Q161" s="37"/>
      <c r="R161" s="38"/>
      <c r="S161" s="50"/>
      <c r="T161" s="37"/>
      <c r="U161" s="38"/>
      <c r="V161" s="51"/>
      <c r="W161" s="52"/>
      <c r="X161" s="39"/>
      <c r="Y161" s="32"/>
    </row>
    <row r="162" spans="1:25" ht="12.75" customHeight="1" x14ac:dyDescent="0.2">
      <c r="A162" s="3">
        <v>192</v>
      </c>
      <c r="B162" s="76" t="s">
        <v>25</v>
      </c>
      <c r="C162" s="77">
        <v>3200</v>
      </c>
      <c r="D162" s="16" t="s">
        <v>26</v>
      </c>
      <c r="E162" s="44"/>
      <c r="F162" s="2"/>
      <c r="G162" s="19"/>
      <c r="H162" s="19"/>
      <c r="I162" s="41"/>
      <c r="J162" s="45"/>
      <c r="K162" s="53"/>
      <c r="L162" s="20"/>
      <c r="M162" s="20"/>
      <c r="N162" s="22"/>
      <c r="O162" s="24"/>
      <c r="P162" s="50"/>
      <c r="Q162" s="37"/>
      <c r="R162" s="38"/>
      <c r="S162" s="50"/>
      <c r="T162" s="37"/>
      <c r="U162" s="38"/>
      <c r="V162" s="51"/>
      <c r="W162" s="52"/>
      <c r="X162" s="39"/>
      <c r="Y162" s="32"/>
    </row>
    <row r="163" spans="1:25" ht="12.75" customHeight="1" x14ac:dyDescent="0.2">
      <c r="A163" s="3">
        <v>193</v>
      </c>
      <c r="B163" s="76" t="s">
        <v>25</v>
      </c>
      <c r="C163" s="77">
        <v>3200</v>
      </c>
      <c r="D163" s="16" t="s">
        <v>26</v>
      </c>
      <c r="E163" s="44"/>
      <c r="F163" s="2"/>
      <c r="G163" s="19"/>
      <c r="H163" s="19"/>
      <c r="I163" s="41"/>
      <c r="J163" s="45"/>
      <c r="K163" s="53"/>
      <c r="L163" s="20"/>
      <c r="M163" s="20"/>
      <c r="N163" s="22"/>
      <c r="O163" s="24"/>
      <c r="P163" s="50"/>
      <c r="Q163" s="37"/>
      <c r="R163" s="38"/>
      <c r="S163" s="50"/>
      <c r="T163" s="37"/>
      <c r="U163" s="38"/>
      <c r="V163" s="51"/>
      <c r="W163" s="52"/>
      <c r="X163" s="39"/>
      <c r="Y163" s="32"/>
    </row>
    <row r="164" spans="1:25" ht="12.75" customHeight="1" x14ac:dyDescent="0.2">
      <c r="A164" s="3">
        <v>194</v>
      </c>
      <c r="B164" s="76" t="s">
        <v>25</v>
      </c>
      <c r="C164" s="77">
        <v>3200</v>
      </c>
      <c r="D164" s="16" t="s">
        <v>26</v>
      </c>
      <c r="E164" s="44"/>
      <c r="F164" s="2"/>
      <c r="G164" s="19"/>
      <c r="H164" s="19"/>
      <c r="I164" s="41"/>
      <c r="J164" s="45"/>
      <c r="K164" s="53"/>
      <c r="L164" s="20"/>
      <c r="M164" s="20"/>
      <c r="N164" s="22"/>
      <c r="O164" s="24"/>
      <c r="P164" s="50"/>
      <c r="Q164" s="37"/>
      <c r="R164" s="38"/>
      <c r="S164" s="50"/>
      <c r="T164" s="37"/>
      <c r="U164" s="38"/>
      <c r="V164" s="51"/>
      <c r="W164" s="52"/>
      <c r="X164" s="39"/>
      <c r="Y164" s="32"/>
    </row>
    <row r="165" spans="1:25" ht="12.75" customHeight="1" x14ac:dyDescent="0.2">
      <c r="A165" s="3">
        <v>195</v>
      </c>
      <c r="B165" s="76" t="s">
        <v>25</v>
      </c>
      <c r="C165" s="77">
        <v>3200</v>
      </c>
      <c r="D165" s="16" t="s">
        <v>26</v>
      </c>
      <c r="E165" s="44"/>
      <c r="F165" s="2"/>
      <c r="G165" s="19"/>
      <c r="H165" s="19"/>
      <c r="I165" s="41"/>
      <c r="J165" s="45"/>
      <c r="K165" s="53"/>
      <c r="L165" s="20"/>
      <c r="M165" s="20"/>
      <c r="N165" s="22"/>
      <c r="O165" s="24"/>
      <c r="P165" s="50"/>
      <c r="Q165" s="37"/>
      <c r="R165" s="38"/>
      <c r="S165" s="50"/>
      <c r="T165" s="37"/>
      <c r="U165" s="38"/>
      <c r="V165" s="51"/>
      <c r="W165" s="52"/>
      <c r="X165" s="39"/>
      <c r="Y165" s="32"/>
    </row>
    <row r="166" spans="1:25" ht="12.75" customHeight="1" x14ac:dyDescent="0.2">
      <c r="A166" s="3">
        <v>196</v>
      </c>
      <c r="B166" s="76" t="s">
        <v>25</v>
      </c>
      <c r="C166" s="77">
        <v>3200</v>
      </c>
      <c r="D166" s="16" t="s">
        <v>26</v>
      </c>
      <c r="E166" s="44"/>
      <c r="F166" s="2"/>
      <c r="G166" s="19"/>
      <c r="H166" s="19"/>
      <c r="I166" s="41"/>
      <c r="J166" s="45"/>
      <c r="K166" s="53"/>
      <c r="L166" s="20"/>
      <c r="M166" s="20"/>
      <c r="N166" s="22"/>
      <c r="O166" s="24"/>
      <c r="P166" s="50"/>
      <c r="Q166" s="37"/>
      <c r="R166" s="38"/>
      <c r="S166" s="50"/>
      <c r="T166" s="37"/>
      <c r="U166" s="38"/>
      <c r="V166" s="51"/>
      <c r="W166" s="52"/>
      <c r="X166" s="39"/>
      <c r="Y166" s="32"/>
    </row>
    <row r="167" spans="1:25" ht="12.75" customHeight="1" x14ac:dyDescent="0.2">
      <c r="A167" s="3">
        <v>197</v>
      </c>
      <c r="B167" s="76" t="s">
        <v>25</v>
      </c>
      <c r="C167" s="77">
        <v>3200</v>
      </c>
      <c r="D167" s="16" t="s">
        <v>26</v>
      </c>
      <c r="E167" s="44"/>
      <c r="F167" s="2"/>
      <c r="G167" s="19"/>
      <c r="H167" s="19"/>
      <c r="I167" s="41"/>
      <c r="J167" s="45"/>
      <c r="K167" s="53"/>
      <c r="L167" s="20"/>
      <c r="M167" s="20"/>
      <c r="N167" s="22"/>
      <c r="O167" s="24"/>
      <c r="P167" s="50"/>
      <c r="Q167" s="37"/>
      <c r="R167" s="38"/>
      <c r="S167" s="50"/>
      <c r="T167" s="37"/>
      <c r="U167" s="38"/>
      <c r="V167" s="51"/>
      <c r="W167" s="52"/>
      <c r="X167" s="39"/>
      <c r="Y167" s="32"/>
    </row>
    <row r="168" spans="1:25" ht="12.75" customHeight="1" x14ac:dyDescent="0.2">
      <c r="A168" s="3">
        <v>198</v>
      </c>
      <c r="B168" s="76" t="s">
        <v>25</v>
      </c>
      <c r="C168" s="77">
        <v>3200</v>
      </c>
      <c r="D168" s="16" t="s">
        <v>26</v>
      </c>
      <c r="E168" s="44"/>
      <c r="F168" s="2"/>
      <c r="G168" s="19"/>
      <c r="H168" s="19"/>
      <c r="I168" s="41"/>
      <c r="J168" s="45"/>
      <c r="K168" s="53"/>
      <c r="L168" s="20"/>
      <c r="M168" s="20"/>
      <c r="N168" s="22"/>
      <c r="O168" s="24"/>
      <c r="P168" s="50"/>
      <c r="Q168" s="37"/>
      <c r="R168" s="38"/>
      <c r="S168" s="50"/>
      <c r="T168" s="37"/>
      <c r="U168" s="38"/>
      <c r="V168" s="51"/>
      <c r="W168" s="52"/>
      <c r="X168" s="39"/>
      <c r="Y168" s="32"/>
    </row>
    <row r="169" spans="1:25" ht="12.75" customHeight="1" x14ac:dyDescent="0.2">
      <c r="A169" s="3">
        <v>199</v>
      </c>
      <c r="B169" s="76" t="s">
        <v>25</v>
      </c>
      <c r="C169" s="77">
        <v>3200</v>
      </c>
      <c r="D169" s="16" t="s">
        <v>26</v>
      </c>
      <c r="E169" s="44"/>
      <c r="F169" s="2"/>
      <c r="G169" s="19"/>
      <c r="H169" s="19"/>
      <c r="I169" s="41"/>
      <c r="J169" s="45"/>
      <c r="K169" s="53"/>
      <c r="L169" s="20"/>
      <c r="M169" s="20"/>
      <c r="N169" s="22"/>
      <c r="O169" s="24"/>
      <c r="P169" s="50"/>
      <c r="Q169" s="37"/>
      <c r="R169" s="38"/>
      <c r="S169" s="50"/>
      <c r="T169" s="37"/>
      <c r="U169" s="38"/>
      <c r="V169" s="51"/>
      <c r="W169" s="52"/>
      <c r="X169" s="39"/>
      <c r="Y169" s="32"/>
    </row>
    <row r="170" spans="1:25" ht="12.75" customHeight="1" x14ac:dyDescent="0.2">
      <c r="A170" s="3">
        <v>200</v>
      </c>
      <c r="B170" s="76" t="s">
        <v>25</v>
      </c>
      <c r="C170" s="77">
        <v>3200</v>
      </c>
      <c r="D170" s="16" t="s">
        <v>26</v>
      </c>
      <c r="E170" s="44"/>
      <c r="F170" s="2"/>
      <c r="G170" s="19"/>
      <c r="H170" s="19"/>
      <c r="I170" s="41"/>
      <c r="J170" s="45"/>
      <c r="K170" s="53"/>
      <c r="L170" s="20"/>
      <c r="M170" s="20"/>
      <c r="N170" s="22"/>
      <c r="O170" s="24"/>
      <c r="P170" s="50"/>
      <c r="Q170" s="37"/>
      <c r="R170" s="38"/>
      <c r="S170" s="50"/>
      <c r="T170" s="37"/>
      <c r="U170" s="38"/>
      <c r="V170" s="51"/>
      <c r="W170" s="52"/>
      <c r="X170" s="39"/>
      <c r="Y170" s="32"/>
    </row>
    <row r="171" spans="1:25" ht="12.75" customHeight="1" x14ac:dyDescent="0.2">
      <c r="A171" s="3">
        <v>201</v>
      </c>
      <c r="B171" s="76" t="s">
        <v>25</v>
      </c>
      <c r="C171" s="77">
        <v>3200</v>
      </c>
      <c r="D171" s="16" t="s">
        <v>26</v>
      </c>
      <c r="E171" s="44"/>
      <c r="F171" s="2"/>
      <c r="G171" s="19"/>
      <c r="H171" s="19"/>
      <c r="I171" s="41"/>
      <c r="J171" s="45"/>
      <c r="K171" s="53"/>
      <c r="L171" s="20"/>
      <c r="M171" s="20"/>
      <c r="N171" s="22"/>
      <c r="O171" s="24"/>
      <c r="P171" s="50"/>
      <c r="Q171" s="37"/>
      <c r="R171" s="38"/>
      <c r="S171" s="50"/>
      <c r="T171" s="37"/>
      <c r="U171" s="38"/>
      <c r="V171" s="51"/>
      <c r="W171" s="52"/>
      <c r="X171" s="39"/>
      <c r="Y171" s="32"/>
    </row>
    <row r="172" spans="1:25" ht="12.75" customHeight="1" x14ac:dyDescent="0.2">
      <c r="A172" s="3">
        <v>202</v>
      </c>
      <c r="B172" s="76" t="s">
        <v>25</v>
      </c>
      <c r="C172" s="77">
        <v>3200</v>
      </c>
      <c r="D172" s="16" t="s">
        <v>26</v>
      </c>
      <c r="E172" s="44"/>
      <c r="F172" s="2"/>
      <c r="G172" s="19"/>
      <c r="H172" s="19"/>
      <c r="I172" s="41"/>
      <c r="J172" s="45"/>
      <c r="K172" s="53"/>
      <c r="L172" s="20"/>
      <c r="M172" s="20"/>
      <c r="N172" s="22"/>
      <c r="O172" s="24"/>
      <c r="P172" s="50"/>
      <c r="Q172" s="37"/>
      <c r="R172" s="38"/>
      <c r="S172" s="50"/>
      <c r="T172" s="37"/>
      <c r="U172" s="38"/>
      <c r="V172" s="51"/>
      <c r="W172" s="52"/>
      <c r="X172" s="39"/>
      <c r="Y172" s="32"/>
    </row>
    <row r="173" spans="1:25" ht="12.75" customHeight="1" x14ac:dyDescent="0.2">
      <c r="A173" s="3">
        <v>203</v>
      </c>
      <c r="B173" s="76" t="s">
        <v>25</v>
      </c>
      <c r="C173" s="77">
        <v>3200</v>
      </c>
      <c r="D173" s="16" t="s">
        <v>26</v>
      </c>
      <c r="E173" s="44"/>
      <c r="F173" s="2"/>
      <c r="G173" s="19"/>
      <c r="H173" s="19"/>
      <c r="I173" s="41"/>
      <c r="J173" s="45"/>
      <c r="K173" s="53"/>
      <c r="L173" s="20"/>
      <c r="M173" s="20"/>
      <c r="N173" s="22"/>
      <c r="O173" s="24"/>
      <c r="P173" s="50"/>
      <c r="Q173" s="37"/>
      <c r="R173" s="38"/>
      <c r="S173" s="50"/>
      <c r="T173" s="37"/>
      <c r="U173" s="38"/>
      <c r="V173" s="51"/>
      <c r="W173" s="52"/>
      <c r="X173" s="39"/>
      <c r="Y173" s="32"/>
    </row>
    <row r="174" spans="1:25" ht="12.75" customHeight="1" x14ac:dyDescent="0.2">
      <c r="A174" s="3">
        <v>204</v>
      </c>
      <c r="B174" s="76" t="s">
        <v>25</v>
      </c>
      <c r="C174" s="77">
        <v>3200</v>
      </c>
      <c r="D174" s="16" t="s">
        <v>26</v>
      </c>
      <c r="E174" s="44"/>
      <c r="F174" s="2"/>
      <c r="G174" s="19"/>
      <c r="H174" s="19"/>
      <c r="I174" s="41"/>
      <c r="J174" s="45"/>
      <c r="K174" s="53"/>
      <c r="L174" s="20"/>
      <c r="M174" s="20"/>
      <c r="N174" s="22"/>
      <c r="O174" s="24"/>
      <c r="P174" s="50"/>
      <c r="Q174" s="37"/>
      <c r="R174" s="38"/>
      <c r="S174" s="50"/>
      <c r="T174" s="37"/>
      <c r="U174" s="38"/>
      <c r="V174" s="51"/>
      <c r="W174" s="52"/>
      <c r="X174" s="39"/>
      <c r="Y174" s="32"/>
    </row>
    <row r="175" spans="1:25" ht="12.75" customHeight="1" x14ac:dyDescent="0.2">
      <c r="A175" s="3">
        <v>205</v>
      </c>
      <c r="B175" s="76" t="s">
        <v>25</v>
      </c>
      <c r="C175" s="77">
        <v>3200</v>
      </c>
      <c r="D175" s="16" t="s">
        <v>26</v>
      </c>
      <c r="E175" s="44"/>
      <c r="F175" s="2"/>
      <c r="G175" s="19"/>
      <c r="H175" s="19"/>
      <c r="I175" s="41"/>
      <c r="J175" s="45"/>
      <c r="K175" s="53"/>
      <c r="L175" s="20"/>
      <c r="M175" s="20"/>
      <c r="N175" s="22"/>
      <c r="O175" s="24"/>
      <c r="P175" s="50"/>
      <c r="Q175" s="37"/>
      <c r="R175" s="38"/>
      <c r="S175" s="50"/>
      <c r="T175" s="37"/>
      <c r="U175" s="38"/>
      <c r="V175" s="51"/>
      <c r="W175" s="52"/>
      <c r="X175" s="39"/>
      <c r="Y175" s="32"/>
    </row>
    <row r="176" spans="1:25" ht="12.75" customHeight="1" x14ac:dyDescent="0.2">
      <c r="A176" s="3">
        <v>206</v>
      </c>
      <c r="B176" s="76" t="s">
        <v>25</v>
      </c>
      <c r="C176" s="77">
        <v>3200</v>
      </c>
      <c r="D176" s="16" t="s">
        <v>26</v>
      </c>
      <c r="E176" s="44"/>
      <c r="F176" s="2"/>
      <c r="G176" s="19"/>
      <c r="H176" s="19"/>
      <c r="I176" s="41"/>
      <c r="J176" s="45"/>
      <c r="K176" s="53"/>
      <c r="L176" s="20"/>
      <c r="M176" s="20"/>
      <c r="N176" s="22"/>
      <c r="O176" s="24"/>
      <c r="P176" s="50"/>
      <c r="Q176" s="37"/>
      <c r="R176" s="38"/>
      <c r="S176" s="50"/>
      <c r="T176" s="37"/>
      <c r="U176" s="38"/>
      <c r="V176" s="51"/>
      <c r="W176" s="52"/>
      <c r="X176" s="39"/>
      <c r="Y176" s="32"/>
    </row>
    <row r="177" spans="1:25" ht="12.75" customHeight="1" x14ac:dyDescent="0.2">
      <c r="A177" s="3">
        <v>207</v>
      </c>
      <c r="B177" s="76" t="s">
        <v>25</v>
      </c>
      <c r="C177" s="77">
        <v>3200</v>
      </c>
      <c r="D177" s="16" t="s">
        <v>26</v>
      </c>
      <c r="E177" s="44"/>
      <c r="F177" s="2"/>
      <c r="G177" s="19"/>
      <c r="H177" s="19"/>
      <c r="I177" s="41"/>
      <c r="J177" s="45"/>
      <c r="K177" s="53"/>
      <c r="L177" s="20"/>
      <c r="M177" s="20"/>
      <c r="N177" s="22"/>
      <c r="O177" s="24"/>
      <c r="P177" s="50"/>
      <c r="Q177" s="37"/>
      <c r="R177" s="38"/>
      <c r="S177" s="50"/>
      <c r="T177" s="37"/>
      <c r="U177" s="38"/>
      <c r="V177" s="51"/>
      <c r="W177" s="52"/>
      <c r="X177" s="39"/>
      <c r="Y177" s="32"/>
    </row>
    <row r="178" spans="1:25" ht="12.75" customHeight="1" x14ac:dyDescent="0.2">
      <c r="A178" s="3">
        <v>208</v>
      </c>
      <c r="B178" s="76" t="s">
        <v>25</v>
      </c>
      <c r="C178" s="77">
        <v>3200</v>
      </c>
      <c r="D178" s="16" t="s">
        <v>26</v>
      </c>
      <c r="E178" s="44"/>
      <c r="F178" s="2"/>
      <c r="G178" s="19"/>
      <c r="H178" s="19"/>
      <c r="I178" s="41"/>
      <c r="J178" s="45"/>
      <c r="K178" s="53"/>
      <c r="L178" s="20"/>
      <c r="M178" s="20"/>
      <c r="N178" s="22"/>
      <c r="O178" s="24"/>
      <c r="P178" s="50"/>
      <c r="Q178" s="37"/>
      <c r="R178" s="38"/>
      <c r="S178" s="50"/>
      <c r="T178" s="37"/>
      <c r="U178" s="38"/>
      <c r="V178" s="51"/>
      <c r="W178" s="52"/>
      <c r="X178" s="39"/>
      <c r="Y178" s="32"/>
    </row>
    <row r="179" spans="1:25" ht="12.75" customHeight="1" x14ac:dyDescent="0.2">
      <c r="A179" s="3">
        <v>209</v>
      </c>
      <c r="B179" s="76" t="s">
        <v>25</v>
      </c>
      <c r="C179" s="77">
        <v>3200</v>
      </c>
      <c r="D179" s="16" t="s">
        <v>26</v>
      </c>
      <c r="E179" s="44"/>
      <c r="F179" s="2"/>
      <c r="G179" s="19"/>
      <c r="H179" s="19"/>
      <c r="I179" s="41"/>
      <c r="J179" s="45"/>
      <c r="K179" s="53"/>
      <c r="L179" s="20"/>
      <c r="M179" s="20"/>
      <c r="N179" s="22"/>
      <c r="O179" s="24"/>
      <c r="P179" s="50"/>
      <c r="Q179" s="37"/>
      <c r="R179" s="38"/>
      <c r="S179" s="50"/>
      <c r="T179" s="37"/>
      <c r="U179" s="38"/>
      <c r="V179" s="51"/>
      <c r="W179" s="52"/>
      <c r="X179" s="39"/>
      <c r="Y179" s="32"/>
    </row>
    <row r="180" spans="1:25" ht="12.75" customHeight="1" x14ac:dyDescent="0.2">
      <c r="A180" s="3">
        <v>210</v>
      </c>
      <c r="B180" s="76" t="s">
        <v>25</v>
      </c>
      <c r="C180" s="77">
        <v>3200</v>
      </c>
      <c r="D180" s="16" t="s">
        <v>26</v>
      </c>
      <c r="E180" s="44"/>
      <c r="F180" s="2"/>
      <c r="G180" s="19"/>
      <c r="H180" s="19"/>
      <c r="I180" s="41"/>
      <c r="J180" s="45"/>
      <c r="K180" s="53"/>
      <c r="L180" s="20"/>
      <c r="M180" s="20"/>
      <c r="N180" s="22"/>
      <c r="O180" s="24"/>
      <c r="P180" s="50"/>
      <c r="Q180" s="37"/>
      <c r="R180" s="38"/>
      <c r="S180" s="50"/>
      <c r="T180" s="37"/>
      <c r="U180" s="38"/>
      <c r="V180" s="51"/>
      <c r="W180" s="52"/>
      <c r="X180" s="39"/>
      <c r="Y180" s="32"/>
    </row>
    <row r="181" spans="1:25" ht="12.75" customHeight="1" x14ac:dyDescent="0.2">
      <c r="A181" s="3">
        <v>211</v>
      </c>
      <c r="B181" s="76" t="s">
        <v>25</v>
      </c>
      <c r="C181" s="77">
        <v>3200</v>
      </c>
      <c r="D181" s="16" t="s">
        <v>26</v>
      </c>
      <c r="E181" s="44"/>
      <c r="F181" s="2"/>
      <c r="G181" s="19"/>
      <c r="H181" s="19"/>
      <c r="I181" s="41"/>
      <c r="J181" s="45"/>
      <c r="K181" s="53"/>
      <c r="L181" s="20"/>
      <c r="M181" s="20"/>
      <c r="N181" s="22"/>
      <c r="O181" s="24"/>
      <c r="P181" s="50"/>
      <c r="Q181" s="37"/>
      <c r="R181" s="38"/>
      <c r="S181" s="50"/>
      <c r="T181" s="37"/>
      <c r="U181" s="38"/>
      <c r="V181" s="51"/>
      <c r="W181" s="52"/>
      <c r="X181" s="39"/>
      <c r="Y181" s="32"/>
    </row>
    <row r="182" spans="1:25" ht="12.75" customHeight="1" x14ac:dyDescent="0.2">
      <c r="A182" s="3">
        <v>212</v>
      </c>
      <c r="B182" s="76" t="s">
        <v>25</v>
      </c>
      <c r="C182" s="77">
        <v>3200</v>
      </c>
      <c r="D182" s="16" t="s">
        <v>26</v>
      </c>
      <c r="E182" s="44"/>
      <c r="F182" s="2"/>
      <c r="G182" s="19"/>
      <c r="H182" s="19"/>
      <c r="I182" s="41"/>
      <c r="J182" s="45"/>
      <c r="K182" s="53"/>
      <c r="L182" s="20"/>
      <c r="M182" s="20"/>
      <c r="N182" s="22"/>
      <c r="O182" s="24"/>
      <c r="P182" s="50"/>
      <c r="Q182" s="37"/>
      <c r="R182" s="38"/>
      <c r="S182" s="50"/>
      <c r="T182" s="37"/>
      <c r="U182" s="38"/>
      <c r="V182" s="51"/>
      <c r="W182" s="52"/>
      <c r="X182" s="39"/>
      <c r="Y182" s="32"/>
    </row>
    <row r="183" spans="1:25" ht="12.75" customHeight="1" x14ac:dyDescent="0.2">
      <c r="A183" s="3">
        <v>213</v>
      </c>
      <c r="B183" s="76" t="s">
        <v>25</v>
      </c>
      <c r="C183" s="77">
        <v>3200</v>
      </c>
      <c r="D183" s="16" t="s">
        <v>26</v>
      </c>
      <c r="E183" s="44"/>
      <c r="F183" s="2"/>
      <c r="G183" s="19"/>
      <c r="H183" s="19"/>
      <c r="I183" s="41"/>
      <c r="J183" s="45"/>
      <c r="K183" s="53"/>
      <c r="L183" s="20"/>
      <c r="M183" s="20"/>
      <c r="N183" s="22"/>
      <c r="O183" s="24"/>
      <c r="P183" s="50"/>
      <c r="Q183" s="37"/>
      <c r="R183" s="38"/>
      <c r="S183" s="50"/>
      <c r="T183" s="37"/>
      <c r="U183" s="38"/>
      <c r="V183" s="51"/>
      <c r="W183" s="52"/>
      <c r="X183" s="39"/>
      <c r="Y183" s="32"/>
    </row>
    <row r="184" spans="1:25" ht="12.75" customHeight="1" x14ac:dyDescent="0.2">
      <c r="A184" s="3">
        <v>214</v>
      </c>
      <c r="B184" s="76" t="s">
        <v>25</v>
      </c>
      <c r="C184" s="77">
        <v>3200</v>
      </c>
      <c r="D184" s="16" t="s">
        <v>26</v>
      </c>
      <c r="E184" s="44"/>
      <c r="F184" s="2"/>
      <c r="G184" s="19"/>
      <c r="H184" s="19"/>
      <c r="I184" s="41"/>
      <c r="J184" s="45"/>
      <c r="K184" s="53"/>
      <c r="L184" s="20"/>
      <c r="M184" s="20"/>
      <c r="N184" s="22"/>
      <c r="O184" s="24"/>
      <c r="P184" s="50"/>
      <c r="Q184" s="37"/>
      <c r="R184" s="38"/>
      <c r="S184" s="50"/>
      <c r="T184" s="37"/>
      <c r="U184" s="38"/>
      <c r="V184" s="51"/>
      <c r="W184" s="52"/>
      <c r="X184" s="39"/>
      <c r="Y184" s="32"/>
    </row>
    <row r="185" spans="1:25" ht="12.75" customHeight="1" x14ac:dyDescent="0.2">
      <c r="A185" s="3">
        <v>215</v>
      </c>
      <c r="B185" s="76" t="s">
        <v>25</v>
      </c>
      <c r="C185" s="77">
        <v>3200</v>
      </c>
      <c r="D185" s="16" t="s">
        <v>26</v>
      </c>
      <c r="E185" s="44"/>
      <c r="F185" s="2"/>
      <c r="G185" s="19"/>
      <c r="H185" s="19"/>
      <c r="I185" s="41"/>
      <c r="J185" s="45"/>
      <c r="K185" s="53"/>
      <c r="L185" s="20"/>
      <c r="M185" s="20"/>
      <c r="N185" s="22"/>
      <c r="O185" s="24"/>
      <c r="P185" s="50"/>
      <c r="Q185" s="37"/>
      <c r="R185" s="38"/>
      <c r="S185" s="50"/>
      <c r="T185" s="37"/>
      <c r="U185" s="38"/>
      <c r="V185" s="51"/>
      <c r="W185" s="52"/>
      <c r="X185" s="39"/>
      <c r="Y185" s="32"/>
    </row>
    <row r="186" spans="1:25" ht="12.75" customHeight="1" x14ac:dyDescent="0.2">
      <c r="A186" s="3">
        <v>216</v>
      </c>
      <c r="B186" s="76" t="s">
        <v>25</v>
      </c>
      <c r="C186" s="77">
        <v>3200</v>
      </c>
      <c r="D186" s="16" t="s">
        <v>26</v>
      </c>
      <c r="E186" s="44"/>
      <c r="F186" s="2"/>
      <c r="G186" s="19"/>
      <c r="H186" s="19"/>
      <c r="I186" s="41"/>
      <c r="J186" s="45"/>
      <c r="K186" s="53"/>
      <c r="L186" s="20"/>
      <c r="M186" s="20"/>
      <c r="N186" s="22"/>
      <c r="O186" s="24"/>
      <c r="P186" s="50"/>
      <c r="Q186" s="37"/>
      <c r="R186" s="38"/>
      <c r="S186" s="50"/>
      <c r="T186" s="37"/>
      <c r="U186" s="38"/>
      <c r="V186" s="51"/>
      <c r="W186" s="52"/>
      <c r="X186" s="39"/>
      <c r="Y186" s="32"/>
    </row>
    <row r="187" spans="1:25" ht="12.75" customHeight="1" x14ac:dyDescent="0.2">
      <c r="A187" s="3">
        <v>217</v>
      </c>
      <c r="B187" s="76" t="s">
        <v>25</v>
      </c>
      <c r="C187" s="77">
        <v>3200</v>
      </c>
      <c r="D187" s="16" t="s">
        <v>26</v>
      </c>
      <c r="E187" s="44"/>
      <c r="F187" s="2"/>
      <c r="G187" s="19"/>
      <c r="H187" s="19"/>
      <c r="I187" s="41"/>
      <c r="J187" s="45"/>
      <c r="K187" s="53"/>
      <c r="L187" s="20"/>
      <c r="M187" s="20"/>
      <c r="N187" s="22"/>
      <c r="O187" s="24"/>
      <c r="P187" s="50"/>
      <c r="Q187" s="37"/>
      <c r="R187" s="38"/>
      <c r="S187" s="50"/>
      <c r="T187" s="37"/>
      <c r="U187" s="38"/>
      <c r="V187" s="51"/>
      <c r="W187" s="52"/>
      <c r="X187" s="39"/>
      <c r="Y187" s="32"/>
    </row>
    <row r="188" spans="1:25" ht="12.75" customHeight="1" x14ac:dyDescent="0.2">
      <c r="A188" s="3">
        <v>218</v>
      </c>
      <c r="B188" s="76" t="s">
        <v>25</v>
      </c>
      <c r="C188" s="77">
        <v>3200</v>
      </c>
      <c r="D188" s="16" t="s">
        <v>26</v>
      </c>
      <c r="E188" s="44"/>
      <c r="F188" s="2"/>
      <c r="G188" s="19"/>
      <c r="H188" s="19"/>
      <c r="I188" s="41"/>
      <c r="J188" s="45"/>
      <c r="K188" s="53"/>
      <c r="L188" s="20"/>
      <c r="M188" s="20"/>
      <c r="N188" s="22"/>
      <c r="O188" s="24"/>
      <c r="P188" s="50"/>
      <c r="Q188" s="37"/>
      <c r="R188" s="38"/>
      <c r="S188" s="50"/>
      <c r="T188" s="37"/>
      <c r="U188" s="38"/>
      <c r="V188" s="51"/>
      <c r="W188" s="52"/>
      <c r="X188" s="39"/>
      <c r="Y188" s="32"/>
    </row>
    <row r="189" spans="1:25" ht="12.75" customHeight="1" x14ac:dyDescent="0.2">
      <c r="A189" s="3">
        <v>219</v>
      </c>
      <c r="B189" s="76" t="s">
        <v>25</v>
      </c>
      <c r="C189" s="77">
        <v>3200</v>
      </c>
      <c r="D189" s="16" t="s">
        <v>26</v>
      </c>
      <c r="E189" s="44"/>
      <c r="F189" s="2"/>
      <c r="G189" s="19"/>
      <c r="H189" s="19"/>
      <c r="I189" s="41"/>
      <c r="J189" s="45"/>
      <c r="K189" s="53"/>
      <c r="L189" s="20"/>
      <c r="M189" s="20"/>
      <c r="N189" s="22"/>
      <c r="O189" s="24"/>
      <c r="P189" s="50"/>
      <c r="Q189" s="37"/>
      <c r="R189" s="38"/>
      <c r="S189" s="50"/>
      <c r="T189" s="37"/>
      <c r="U189" s="38"/>
      <c r="V189" s="51"/>
      <c r="W189" s="52"/>
      <c r="X189" s="39"/>
      <c r="Y189" s="32"/>
    </row>
    <row r="190" spans="1:25" ht="12.75" customHeight="1" x14ac:dyDescent="0.2">
      <c r="A190" s="3">
        <v>220</v>
      </c>
      <c r="B190" s="76" t="s">
        <v>25</v>
      </c>
      <c r="C190" s="77">
        <v>3200</v>
      </c>
      <c r="D190" s="16" t="s">
        <v>26</v>
      </c>
      <c r="E190" s="44"/>
      <c r="F190" s="2"/>
      <c r="G190" s="19"/>
      <c r="H190" s="19"/>
      <c r="I190" s="41"/>
      <c r="J190" s="45"/>
      <c r="K190" s="53"/>
      <c r="L190" s="20"/>
      <c r="M190" s="20"/>
      <c r="N190" s="22"/>
      <c r="O190" s="24"/>
      <c r="P190" s="50"/>
      <c r="Q190" s="37"/>
      <c r="R190" s="38"/>
      <c r="S190" s="50"/>
      <c r="T190" s="37"/>
      <c r="U190" s="38"/>
      <c r="V190" s="51"/>
      <c r="W190" s="52"/>
      <c r="X190" s="39"/>
      <c r="Y190" s="32"/>
    </row>
    <row r="191" spans="1:25" ht="12.75" customHeight="1" x14ac:dyDescent="0.2">
      <c r="A191" s="3">
        <v>221</v>
      </c>
      <c r="B191" s="76" t="s">
        <v>25</v>
      </c>
      <c r="C191" s="77">
        <v>3200</v>
      </c>
      <c r="D191" s="16" t="s">
        <v>26</v>
      </c>
      <c r="E191" s="44"/>
      <c r="F191" s="2"/>
      <c r="G191" s="19"/>
      <c r="H191" s="19"/>
      <c r="I191" s="41"/>
      <c r="J191" s="45"/>
      <c r="K191" s="53"/>
      <c r="L191" s="20"/>
      <c r="M191" s="20"/>
      <c r="N191" s="22"/>
      <c r="O191" s="24"/>
      <c r="P191" s="50"/>
      <c r="Q191" s="37"/>
      <c r="R191" s="38"/>
      <c r="S191" s="50"/>
      <c r="T191" s="37"/>
      <c r="U191" s="38"/>
      <c r="V191" s="51"/>
      <c r="W191" s="52"/>
      <c r="X191" s="39"/>
      <c r="Y191" s="32"/>
    </row>
    <row r="192" spans="1:25" ht="12.75" customHeight="1" x14ac:dyDescent="0.2">
      <c r="A192" s="3">
        <v>222</v>
      </c>
      <c r="B192" s="76" t="s">
        <v>25</v>
      </c>
      <c r="C192" s="77">
        <v>3200</v>
      </c>
      <c r="D192" s="16" t="s">
        <v>26</v>
      </c>
      <c r="E192" s="44"/>
      <c r="F192" s="2"/>
      <c r="G192" s="19"/>
      <c r="H192" s="19"/>
      <c r="I192" s="41"/>
      <c r="J192" s="45"/>
      <c r="K192" s="53"/>
      <c r="L192" s="20"/>
      <c r="M192" s="20"/>
      <c r="N192" s="22"/>
      <c r="O192" s="24"/>
      <c r="P192" s="50"/>
      <c r="Q192" s="37"/>
      <c r="R192" s="38"/>
      <c r="S192" s="50"/>
      <c r="T192" s="37"/>
      <c r="U192" s="38"/>
      <c r="V192" s="51"/>
      <c r="W192" s="52"/>
      <c r="X192" s="39"/>
      <c r="Y192" s="32"/>
    </row>
    <row r="193" spans="1:45" ht="12.75" customHeight="1" x14ac:dyDescent="0.2">
      <c r="A193" s="3">
        <v>223</v>
      </c>
      <c r="B193" s="76" t="s">
        <v>25</v>
      </c>
      <c r="C193" s="77">
        <v>3200</v>
      </c>
      <c r="D193" s="16" t="s">
        <v>26</v>
      </c>
      <c r="E193" s="44"/>
      <c r="F193" s="2"/>
      <c r="G193" s="19"/>
      <c r="H193" s="19"/>
      <c r="I193" s="41"/>
      <c r="J193" s="45"/>
      <c r="K193" s="53"/>
      <c r="L193" s="20"/>
      <c r="M193" s="20"/>
      <c r="N193" s="22"/>
      <c r="O193" s="24"/>
      <c r="P193" s="50"/>
      <c r="Q193" s="37"/>
      <c r="R193" s="38"/>
      <c r="S193" s="50"/>
      <c r="T193" s="37"/>
      <c r="U193" s="38"/>
      <c r="V193" s="51"/>
      <c r="W193" s="52"/>
      <c r="X193" s="39"/>
      <c r="Y193" s="32"/>
    </row>
    <row r="194" spans="1:45" ht="12.75" customHeight="1" x14ac:dyDescent="0.2">
      <c r="A194" s="3">
        <v>224</v>
      </c>
      <c r="B194" s="76" t="s">
        <v>25</v>
      </c>
      <c r="C194" s="77">
        <v>3200</v>
      </c>
      <c r="D194" s="16" t="s">
        <v>26</v>
      </c>
      <c r="E194" s="44"/>
      <c r="F194" s="2"/>
      <c r="G194" s="19"/>
      <c r="H194" s="19"/>
      <c r="I194" s="41"/>
      <c r="J194" s="45"/>
      <c r="K194" s="53"/>
      <c r="L194" s="20"/>
      <c r="M194" s="20"/>
      <c r="N194" s="22"/>
      <c r="O194" s="24"/>
      <c r="P194" s="50"/>
      <c r="Q194" s="37"/>
      <c r="R194" s="38"/>
      <c r="S194" s="50"/>
      <c r="T194" s="37"/>
      <c r="U194" s="38"/>
      <c r="V194" s="51"/>
      <c r="W194" s="52"/>
      <c r="X194" s="39"/>
      <c r="Y194" s="32"/>
    </row>
    <row r="195" spans="1:45" ht="12.75" customHeight="1" x14ac:dyDescent="0.2">
      <c r="A195" s="3">
        <v>225</v>
      </c>
      <c r="B195" s="76" t="s">
        <v>25</v>
      </c>
      <c r="C195" s="77">
        <v>3200</v>
      </c>
      <c r="D195" s="16" t="s">
        <v>26</v>
      </c>
      <c r="E195" s="44"/>
      <c r="F195" s="2"/>
      <c r="G195" s="19"/>
      <c r="H195" s="19"/>
      <c r="I195" s="41"/>
      <c r="J195" s="45"/>
      <c r="K195" s="53"/>
      <c r="L195" s="20"/>
      <c r="M195" s="20"/>
      <c r="N195" s="22"/>
      <c r="O195" s="24"/>
      <c r="P195" s="50"/>
      <c r="Q195" s="37"/>
      <c r="R195" s="38"/>
      <c r="S195" s="50"/>
      <c r="T195" s="37"/>
      <c r="U195" s="38"/>
      <c r="V195" s="51"/>
      <c r="W195" s="52"/>
      <c r="X195" s="39"/>
      <c r="Y195" s="32"/>
    </row>
    <row r="196" spans="1:45" ht="12.75" customHeight="1" x14ac:dyDescent="0.2">
      <c r="A196" s="3">
        <v>226</v>
      </c>
      <c r="B196" s="76" t="s">
        <v>25</v>
      </c>
      <c r="C196" s="77">
        <v>3200</v>
      </c>
      <c r="D196" s="16" t="s">
        <v>26</v>
      </c>
      <c r="E196" s="44"/>
      <c r="F196" s="2"/>
      <c r="G196" s="19"/>
      <c r="H196" s="19"/>
      <c r="I196" s="41"/>
      <c r="J196" s="45"/>
      <c r="K196" s="53"/>
      <c r="L196" s="20"/>
      <c r="M196" s="20"/>
      <c r="N196" s="22"/>
      <c r="O196" s="24"/>
      <c r="P196" s="50"/>
      <c r="Q196" s="37"/>
      <c r="R196" s="38"/>
      <c r="S196" s="50"/>
      <c r="T196" s="37"/>
      <c r="U196" s="38"/>
      <c r="V196" s="51"/>
      <c r="W196" s="52"/>
      <c r="X196" s="39"/>
      <c r="Y196" s="32"/>
    </row>
    <row r="197" spans="1:45" ht="12.75" customHeight="1" x14ac:dyDescent="0.2">
      <c r="A197" s="3">
        <v>227</v>
      </c>
      <c r="B197" s="76" t="s">
        <v>25</v>
      </c>
      <c r="C197" s="77">
        <v>3200</v>
      </c>
      <c r="D197" s="16" t="s">
        <v>26</v>
      </c>
      <c r="E197" s="44"/>
      <c r="F197" s="2"/>
      <c r="G197" s="19"/>
      <c r="H197" s="19"/>
      <c r="I197" s="41"/>
      <c r="J197" s="45"/>
      <c r="K197" s="53"/>
      <c r="L197" s="20"/>
      <c r="M197" s="20"/>
      <c r="N197" s="22"/>
      <c r="O197" s="24"/>
      <c r="P197" s="50"/>
      <c r="Q197" s="37"/>
      <c r="R197" s="38"/>
      <c r="S197" s="50"/>
      <c r="T197" s="37"/>
      <c r="U197" s="38"/>
      <c r="V197" s="51"/>
      <c r="W197" s="52"/>
      <c r="X197" s="39"/>
      <c r="Y197" s="32"/>
    </row>
    <row r="198" spans="1:45" ht="12.75" customHeight="1" x14ac:dyDescent="0.2">
      <c r="A198" s="3">
        <v>228</v>
      </c>
      <c r="B198" s="76" t="s">
        <v>25</v>
      </c>
      <c r="C198" s="77">
        <v>3200</v>
      </c>
      <c r="D198" s="16" t="s">
        <v>26</v>
      </c>
      <c r="E198" s="44"/>
      <c r="F198" s="2"/>
      <c r="G198" s="19"/>
      <c r="H198" s="19"/>
      <c r="I198" s="41"/>
      <c r="J198" s="45"/>
      <c r="K198" s="53"/>
      <c r="L198" s="20"/>
      <c r="M198" s="20"/>
      <c r="N198" s="22"/>
      <c r="O198" s="24"/>
      <c r="P198" s="50"/>
      <c r="Q198" s="37"/>
      <c r="R198" s="38"/>
      <c r="S198" s="50"/>
      <c r="T198" s="37"/>
      <c r="U198" s="38"/>
      <c r="V198" s="51"/>
      <c r="W198" s="52"/>
      <c r="X198" s="39"/>
      <c r="Y198" s="32"/>
    </row>
    <row r="199" spans="1:45" ht="12.75" customHeight="1" x14ac:dyDescent="0.2">
      <c r="A199" s="3">
        <v>229</v>
      </c>
      <c r="B199" s="76" t="s">
        <v>25</v>
      </c>
      <c r="C199" s="77">
        <v>3200</v>
      </c>
      <c r="D199" s="16" t="s">
        <v>26</v>
      </c>
      <c r="E199" s="44"/>
      <c r="F199" s="2"/>
      <c r="G199" s="19"/>
      <c r="H199" s="19"/>
      <c r="I199" s="41"/>
      <c r="J199" s="45"/>
      <c r="K199" s="53"/>
      <c r="L199" s="20"/>
      <c r="M199" s="20"/>
      <c r="N199" s="22"/>
      <c r="O199" s="24"/>
      <c r="P199" s="50"/>
      <c r="Q199" s="37"/>
      <c r="R199" s="38"/>
      <c r="S199" s="50"/>
      <c r="T199" s="37"/>
      <c r="U199" s="38"/>
      <c r="V199" s="51"/>
      <c r="W199" s="52"/>
      <c r="X199" s="39"/>
      <c r="Y199" s="32"/>
    </row>
    <row r="200" spans="1:45" ht="12.75" customHeight="1" x14ac:dyDescent="0.2">
      <c r="A200" s="3">
        <v>230</v>
      </c>
      <c r="B200" s="76" t="s">
        <v>25</v>
      </c>
      <c r="C200" s="77">
        <v>3200</v>
      </c>
      <c r="D200" s="16" t="s">
        <v>26</v>
      </c>
      <c r="E200" s="44"/>
      <c r="F200" s="2"/>
      <c r="G200" s="19"/>
      <c r="H200" s="19"/>
      <c r="I200" s="41"/>
      <c r="J200" s="45"/>
      <c r="K200" s="53"/>
      <c r="L200" s="20"/>
      <c r="M200" s="20"/>
      <c r="N200" s="22"/>
      <c r="O200" s="24"/>
      <c r="P200" s="50"/>
      <c r="Q200" s="37"/>
      <c r="R200" s="38"/>
      <c r="S200" s="50"/>
      <c r="T200" s="37"/>
      <c r="U200" s="38"/>
      <c r="V200" s="51"/>
      <c r="W200" s="52"/>
      <c r="X200" s="39"/>
      <c r="Y200" s="32"/>
    </row>
    <row r="201" spans="1:45" ht="12.75" customHeight="1" x14ac:dyDescent="0.2">
      <c r="A201" s="3">
        <v>231</v>
      </c>
      <c r="B201" s="76" t="s">
        <v>25</v>
      </c>
      <c r="C201" s="77">
        <v>3200</v>
      </c>
      <c r="D201" s="16" t="s">
        <v>26</v>
      </c>
      <c r="E201" s="44"/>
      <c r="F201" s="2"/>
      <c r="G201" s="19"/>
      <c r="H201" s="19"/>
      <c r="I201" s="41"/>
      <c r="J201" s="45"/>
      <c r="K201" s="53"/>
      <c r="L201" s="20"/>
      <c r="M201" s="20"/>
      <c r="N201" s="22"/>
      <c r="O201" s="24"/>
      <c r="P201" s="50"/>
      <c r="Q201" s="37"/>
      <c r="R201" s="38"/>
      <c r="S201" s="50"/>
      <c r="T201" s="37"/>
      <c r="U201" s="38"/>
      <c r="V201" s="51"/>
      <c r="W201" s="52"/>
      <c r="X201" s="39"/>
      <c r="Y201" s="32"/>
    </row>
    <row r="202" spans="1:45" ht="12.75" customHeight="1" x14ac:dyDescent="0.2">
      <c r="A202" s="3"/>
      <c r="B202" s="78"/>
      <c r="C202" s="47"/>
      <c r="D202" s="32"/>
      <c r="E202" s="44"/>
      <c r="F202" s="2"/>
      <c r="G202" s="19"/>
      <c r="H202" s="19"/>
      <c r="I202" s="41"/>
      <c r="J202" s="45"/>
      <c r="K202" s="53"/>
      <c r="L202" s="20"/>
      <c r="M202" s="20"/>
      <c r="N202" s="22"/>
      <c r="O202" s="24"/>
      <c r="P202" s="50"/>
      <c r="Q202" s="37"/>
      <c r="R202" s="38"/>
      <c r="S202" s="50"/>
      <c r="T202" s="37"/>
      <c r="U202" s="38"/>
      <c r="V202" s="51"/>
      <c r="W202" s="52"/>
      <c r="X202" s="39"/>
      <c r="Y202" s="32"/>
    </row>
    <row r="203" spans="1:45" ht="12.75" customHeight="1" x14ac:dyDescent="0.2">
      <c r="A203" s="32"/>
      <c r="B203" s="32"/>
      <c r="C203" s="14"/>
      <c r="D203" s="32"/>
      <c r="E203" s="17"/>
      <c r="F203" s="3"/>
      <c r="G203" s="23"/>
      <c r="H203" s="23"/>
      <c r="I203" s="30"/>
      <c r="J203" s="54"/>
      <c r="K203" s="53"/>
      <c r="L203" s="20"/>
      <c r="M203" s="20"/>
      <c r="N203" s="55"/>
      <c r="O203" s="56"/>
      <c r="P203" s="50"/>
      <c r="Q203" s="37"/>
      <c r="R203" s="38"/>
      <c r="S203" s="50"/>
      <c r="T203" s="37"/>
      <c r="U203" s="38"/>
      <c r="V203" s="51"/>
      <c r="W203" s="52"/>
      <c r="X203" s="39"/>
      <c r="Y203" s="32"/>
    </row>
    <row r="204" spans="1:45" ht="21.75" customHeight="1" x14ac:dyDescent="0.2">
      <c r="A204" s="80"/>
      <c r="B204" s="81"/>
      <c r="C204" s="23">
        <f>SUM(C2:C203)</f>
        <v>666100</v>
      </c>
      <c r="D204" s="54"/>
      <c r="E204" s="54"/>
      <c r="F204" s="54"/>
      <c r="G204" s="23">
        <f t="shared" ref="G204:H204" si="7">SUM(G2:G203)</f>
        <v>545278</v>
      </c>
      <c r="H204" s="23">
        <f t="shared" si="7"/>
        <v>488290</v>
      </c>
      <c r="I204" s="3"/>
      <c r="J204" s="34">
        <f>SUM(J2:J203)</f>
        <v>6346</v>
      </c>
      <c r="K204" s="32"/>
      <c r="L204" s="20">
        <f t="shared" ref="L204:M204" si="8">AVERAGE(L2:L203)</f>
        <v>-5.5120463861099332E-2</v>
      </c>
      <c r="M204" s="20">
        <f t="shared" si="8"/>
        <v>-1.4206816328561595E-2</v>
      </c>
      <c r="N204" s="57">
        <f t="shared" ref="N204:O204" si="9">(SUM(N2:N203)/1000)</f>
        <v>1806.6730000000018</v>
      </c>
      <c r="O204" s="58">
        <f t="shared" si="9"/>
        <v>1.8066730000000009</v>
      </c>
      <c r="P204" s="59"/>
      <c r="Q204" s="60"/>
      <c r="R204" s="61"/>
      <c r="S204" s="59"/>
      <c r="T204" s="60"/>
      <c r="U204" s="61"/>
      <c r="V204" s="62"/>
      <c r="W204" s="63"/>
      <c r="X204" s="9">
        <f>SUM(X2:X203)</f>
        <v>1</v>
      </c>
      <c r="Y204" s="54"/>
      <c r="Z204" s="64"/>
      <c r="AA204" s="65"/>
      <c r="AB204" s="65"/>
      <c r="AC204" s="65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</row>
    <row r="205" spans="1:45" ht="12.75" customHeight="1" x14ac:dyDescent="0.2">
      <c r="A205" s="11"/>
      <c r="B205" s="66"/>
      <c r="C205" s="11"/>
      <c r="D205" s="11"/>
      <c r="E205" s="67"/>
      <c r="F205" s="67"/>
      <c r="G205" s="67"/>
      <c r="H205" s="67"/>
      <c r="I205" s="68"/>
      <c r="J205" s="67"/>
      <c r="K205" s="69"/>
      <c r="L205" s="11"/>
      <c r="M205" s="11"/>
      <c r="N205" s="11"/>
      <c r="O205" s="11"/>
      <c r="P205" s="67"/>
      <c r="Q205" s="67"/>
      <c r="R205" s="67"/>
      <c r="S205" s="67"/>
      <c r="T205" s="67"/>
      <c r="U205" s="67"/>
      <c r="V205" s="11"/>
      <c r="W205" s="11"/>
      <c r="X205" s="11"/>
      <c r="Y205" s="11"/>
      <c r="AA205" s="11"/>
      <c r="AB205" s="11"/>
      <c r="AC205" s="11"/>
    </row>
    <row r="206" spans="1:45" ht="12.75" customHeight="1" x14ac:dyDescent="0.2">
      <c r="A206" s="11"/>
      <c r="B206" s="66"/>
      <c r="C206" s="11"/>
      <c r="D206" s="11"/>
      <c r="E206" s="67"/>
      <c r="F206" s="67"/>
      <c r="G206" s="67"/>
      <c r="H206" s="67"/>
      <c r="I206" s="68"/>
      <c r="J206" s="67"/>
      <c r="K206" s="69"/>
      <c r="L206" s="11"/>
      <c r="M206" s="11"/>
      <c r="N206" s="11"/>
      <c r="O206" s="11"/>
      <c r="P206" s="67"/>
      <c r="Q206" s="67"/>
      <c r="R206" s="67"/>
      <c r="S206" s="67"/>
      <c r="T206" s="67"/>
      <c r="U206" s="67"/>
      <c r="V206" s="11"/>
      <c r="W206" s="11"/>
      <c r="X206" s="11"/>
      <c r="Y206" s="11"/>
      <c r="AA206" s="11"/>
      <c r="AB206" s="11"/>
      <c r="AC206" s="11"/>
    </row>
    <row r="207" spans="1:45" ht="12.75" customHeight="1" x14ac:dyDescent="0.2">
      <c r="A207" s="11"/>
      <c r="B207" s="28"/>
      <c r="E207" s="70"/>
      <c r="F207" s="70"/>
      <c r="G207" s="70"/>
      <c r="H207" s="70"/>
      <c r="I207" s="71"/>
      <c r="J207" s="70"/>
      <c r="K207" s="69"/>
      <c r="L207" s="11"/>
      <c r="M207" s="11"/>
      <c r="N207" s="11"/>
      <c r="O207" s="11"/>
      <c r="P207" s="67"/>
      <c r="Q207" s="67"/>
      <c r="R207" s="67"/>
      <c r="S207" s="67"/>
      <c r="T207" s="67"/>
      <c r="U207" s="67"/>
      <c r="V207" s="11"/>
      <c r="W207" s="11"/>
      <c r="X207" s="11"/>
      <c r="Y207" s="11"/>
      <c r="AA207" s="11"/>
      <c r="AB207" s="11"/>
      <c r="AC207" s="11"/>
    </row>
    <row r="208" spans="1:45" ht="12.75" customHeight="1" x14ac:dyDescent="0.2">
      <c r="A208" s="11"/>
      <c r="B208" s="28"/>
      <c r="E208" s="70"/>
      <c r="F208" s="70"/>
      <c r="G208" s="70"/>
      <c r="H208" s="70"/>
      <c r="I208" s="71"/>
      <c r="J208" s="70"/>
      <c r="K208" s="69"/>
      <c r="L208" s="79"/>
      <c r="M208" s="11"/>
      <c r="N208" s="11"/>
      <c r="O208" s="11"/>
      <c r="P208" s="67"/>
      <c r="Q208" s="67"/>
      <c r="R208" s="67"/>
      <c r="S208" s="67"/>
      <c r="T208" s="67"/>
      <c r="U208" s="67"/>
      <c r="V208" s="11"/>
      <c r="W208" s="11"/>
      <c r="X208" s="11"/>
      <c r="Y208" s="11"/>
      <c r="AA208" s="11"/>
      <c r="AB208" s="11"/>
      <c r="AC208" s="11"/>
    </row>
    <row r="209" spans="1:29" ht="12.75" customHeight="1" x14ac:dyDescent="0.2">
      <c r="A209" s="11"/>
      <c r="B209" s="28"/>
      <c r="E209" s="70"/>
      <c r="F209" s="70"/>
      <c r="G209" s="70"/>
      <c r="H209" s="70"/>
      <c r="I209" s="71"/>
      <c r="J209" s="70"/>
      <c r="K209" s="69"/>
      <c r="L209" s="79"/>
      <c r="M209" s="11"/>
      <c r="N209" s="11"/>
      <c r="O209" s="11"/>
      <c r="P209" s="67"/>
      <c r="Q209" s="67"/>
      <c r="R209" s="67"/>
      <c r="S209" s="67"/>
      <c r="T209" s="67"/>
      <c r="U209" s="67"/>
      <c r="V209" s="11"/>
      <c r="W209" s="11"/>
      <c r="X209" s="11"/>
      <c r="Y209" s="11"/>
      <c r="AA209" s="11"/>
      <c r="AB209" s="11"/>
      <c r="AC209" s="11"/>
    </row>
    <row r="210" spans="1:29" ht="12.75" customHeight="1" x14ac:dyDescent="0.2">
      <c r="A210" s="11"/>
      <c r="B210" s="28"/>
      <c r="E210" s="70"/>
      <c r="F210" s="70"/>
      <c r="G210" s="70"/>
      <c r="H210" s="70"/>
      <c r="I210" s="71"/>
      <c r="J210" s="70"/>
      <c r="K210" s="69"/>
      <c r="L210" s="79"/>
      <c r="M210" s="11"/>
      <c r="N210" s="11"/>
      <c r="O210" s="11"/>
      <c r="P210" s="67"/>
      <c r="Q210" s="67"/>
      <c r="R210" s="67"/>
      <c r="S210" s="67"/>
      <c r="T210" s="67"/>
      <c r="U210" s="67"/>
      <c r="V210" s="11"/>
      <c r="W210" s="11"/>
      <c r="X210" s="11"/>
      <c r="Y210" s="11"/>
      <c r="AA210" s="11"/>
      <c r="AB210" s="11"/>
      <c r="AC210" s="11"/>
    </row>
    <row r="211" spans="1:29" ht="12.75" customHeight="1" x14ac:dyDescent="0.2">
      <c r="A211" s="11"/>
      <c r="B211" s="28"/>
      <c r="E211" s="70"/>
      <c r="F211" s="70"/>
      <c r="G211" s="70"/>
      <c r="H211" s="70"/>
      <c r="I211" s="71"/>
      <c r="J211" s="70"/>
      <c r="K211" s="69"/>
      <c r="L211" s="79"/>
      <c r="M211" s="11"/>
      <c r="N211" s="11"/>
      <c r="O211" s="11"/>
      <c r="P211" s="67"/>
      <c r="Q211" s="67"/>
      <c r="R211" s="67"/>
      <c r="S211" s="67"/>
      <c r="T211" s="67"/>
      <c r="U211" s="67"/>
      <c r="V211" s="11"/>
      <c r="W211" s="11"/>
      <c r="X211" s="11"/>
      <c r="Y211" s="11"/>
      <c r="AA211" s="11"/>
      <c r="AB211" s="11"/>
      <c r="AC211" s="11"/>
    </row>
    <row r="212" spans="1:29" ht="12.75" customHeight="1" x14ac:dyDescent="0.2">
      <c r="A212" s="11"/>
      <c r="B212" s="28"/>
      <c r="E212" s="70"/>
      <c r="F212" s="70"/>
      <c r="G212" s="70"/>
      <c r="H212" s="70"/>
      <c r="I212" s="71"/>
      <c r="J212" s="70"/>
      <c r="K212" s="69"/>
      <c r="L212" s="79"/>
      <c r="M212" s="11"/>
      <c r="N212" s="11"/>
      <c r="O212" s="11"/>
      <c r="P212" s="67"/>
      <c r="Q212" s="67"/>
      <c r="R212" s="67"/>
      <c r="S212" s="67"/>
      <c r="T212" s="67"/>
      <c r="U212" s="67"/>
      <c r="V212" s="11"/>
      <c r="W212" s="11"/>
      <c r="X212" s="11"/>
      <c r="Y212" s="11"/>
      <c r="AA212" s="11"/>
      <c r="AB212" s="11"/>
      <c r="AC212" s="11"/>
    </row>
    <row r="213" spans="1:29" ht="12.75" customHeight="1" x14ac:dyDescent="0.2">
      <c r="A213" s="11"/>
      <c r="B213" s="28"/>
      <c r="E213" s="70"/>
      <c r="F213" s="70"/>
      <c r="G213" s="70"/>
      <c r="H213" s="70"/>
      <c r="I213" s="71"/>
      <c r="J213" s="70"/>
      <c r="K213" s="69"/>
      <c r="L213" s="79"/>
      <c r="M213" s="11"/>
      <c r="N213" s="11"/>
      <c r="O213" s="11"/>
      <c r="P213" s="67"/>
      <c r="Q213" s="67"/>
      <c r="R213" s="67"/>
      <c r="S213" s="67"/>
      <c r="T213" s="67"/>
      <c r="U213" s="67"/>
      <c r="V213" s="11"/>
      <c r="W213" s="11"/>
      <c r="X213" s="11"/>
      <c r="Y213" s="11"/>
      <c r="AA213" s="11"/>
      <c r="AB213" s="11"/>
      <c r="AC213" s="11"/>
    </row>
    <row r="214" spans="1:29" ht="12.75" customHeight="1" x14ac:dyDescent="0.2">
      <c r="A214" s="11"/>
      <c r="B214" s="28"/>
      <c r="E214" s="70"/>
      <c r="F214" s="70"/>
      <c r="G214" s="70"/>
      <c r="H214" s="70"/>
      <c r="I214" s="71"/>
      <c r="J214" s="70"/>
      <c r="K214" s="69"/>
      <c r="L214" s="79"/>
      <c r="M214" s="11"/>
      <c r="N214" s="11"/>
      <c r="O214" s="11"/>
      <c r="P214" s="67"/>
      <c r="Q214" s="67"/>
      <c r="R214" s="67"/>
      <c r="S214" s="67"/>
      <c r="T214" s="67"/>
      <c r="U214" s="67"/>
      <c r="V214" s="11"/>
      <c r="W214" s="11"/>
      <c r="X214" s="11"/>
      <c r="Y214" s="11"/>
      <c r="AA214" s="11"/>
      <c r="AB214" s="11"/>
      <c r="AC214" s="11"/>
    </row>
    <row r="215" spans="1:29" ht="12.75" customHeight="1" x14ac:dyDescent="0.2">
      <c r="A215" s="11"/>
      <c r="B215" s="28"/>
      <c r="E215" s="70"/>
      <c r="F215" s="70"/>
      <c r="G215" s="70"/>
      <c r="H215" s="70"/>
      <c r="I215" s="71"/>
      <c r="J215" s="70"/>
      <c r="K215" s="69"/>
      <c r="L215" s="79"/>
      <c r="M215" s="11"/>
      <c r="N215" s="11"/>
      <c r="O215" s="11"/>
      <c r="P215" s="67"/>
      <c r="Q215" s="67"/>
      <c r="R215" s="67"/>
      <c r="S215" s="67"/>
      <c r="T215" s="67"/>
      <c r="U215" s="67"/>
      <c r="V215" s="11"/>
      <c r="W215" s="11"/>
      <c r="X215" s="11"/>
      <c r="Y215" s="11"/>
      <c r="AA215" s="11"/>
      <c r="AB215" s="11"/>
      <c r="AC215" s="11"/>
    </row>
    <row r="216" spans="1:29" ht="12.75" customHeight="1" x14ac:dyDescent="0.2">
      <c r="A216" s="11"/>
      <c r="B216" s="28"/>
      <c r="E216" s="70"/>
      <c r="F216" s="70"/>
      <c r="G216" s="70"/>
      <c r="H216" s="70"/>
      <c r="I216" s="71"/>
      <c r="J216" s="70"/>
      <c r="K216" s="69"/>
      <c r="L216" s="79"/>
      <c r="M216" s="11"/>
      <c r="N216" s="11"/>
      <c r="O216" s="11"/>
      <c r="P216" s="67"/>
      <c r="Q216" s="67"/>
      <c r="R216" s="67"/>
      <c r="S216" s="67"/>
      <c r="T216" s="67"/>
      <c r="U216" s="67"/>
      <c r="V216" s="11"/>
      <c r="W216" s="11"/>
      <c r="X216" s="11"/>
      <c r="Y216" s="11"/>
      <c r="AA216" s="11"/>
      <c r="AB216" s="11"/>
      <c r="AC216" s="11"/>
    </row>
    <row r="217" spans="1:29" ht="12.75" customHeight="1" x14ac:dyDescent="0.2">
      <c r="A217" s="11"/>
      <c r="B217" s="28"/>
      <c r="E217" s="70"/>
      <c r="F217" s="70"/>
      <c r="G217" s="70"/>
      <c r="H217" s="70"/>
      <c r="I217" s="71"/>
      <c r="J217" s="70"/>
      <c r="K217" s="69"/>
      <c r="L217" s="79"/>
      <c r="M217" s="11"/>
      <c r="N217" s="11"/>
      <c r="O217" s="11"/>
      <c r="P217" s="67"/>
      <c r="Q217" s="67"/>
      <c r="R217" s="67"/>
      <c r="S217" s="67"/>
      <c r="T217" s="67"/>
      <c r="U217" s="67"/>
      <c r="V217" s="11"/>
      <c r="W217" s="11"/>
      <c r="X217" s="11"/>
      <c r="Y217" s="11"/>
      <c r="AA217" s="11"/>
      <c r="AB217" s="11"/>
      <c r="AC217" s="11"/>
    </row>
    <row r="218" spans="1:29" ht="12.75" customHeight="1" x14ac:dyDescent="0.2">
      <c r="A218" s="11"/>
      <c r="B218" s="28"/>
      <c r="E218" s="70"/>
      <c r="F218" s="70"/>
      <c r="G218" s="70"/>
      <c r="H218" s="70"/>
      <c r="I218" s="71"/>
      <c r="J218" s="70"/>
      <c r="K218" s="69"/>
      <c r="L218" s="79"/>
      <c r="M218" s="11"/>
      <c r="N218" s="11"/>
      <c r="O218" s="11"/>
      <c r="P218" s="67"/>
      <c r="Q218" s="67"/>
      <c r="R218" s="67"/>
      <c r="S218" s="67"/>
      <c r="T218" s="67"/>
      <c r="U218" s="67"/>
      <c r="V218" s="11"/>
      <c r="W218" s="11"/>
      <c r="X218" s="11"/>
      <c r="Y218" s="11"/>
      <c r="AA218" s="11"/>
      <c r="AB218" s="11"/>
      <c r="AC218" s="11"/>
    </row>
    <row r="219" spans="1:29" ht="12.75" customHeight="1" x14ac:dyDescent="0.2">
      <c r="A219" s="72"/>
      <c r="B219" s="28"/>
      <c r="E219" s="70"/>
      <c r="F219" s="70"/>
      <c r="G219" s="70"/>
      <c r="H219" s="70"/>
      <c r="I219" s="71"/>
      <c r="J219" s="70"/>
      <c r="K219" s="73"/>
      <c r="L219" s="72"/>
      <c r="M219" s="72"/>
      <c r="N219" s="72"/>
      <c r="O219" s="72"/>
      <c r="P219" s="74"/>
      <c r="Q219" s="74"/>
      <c r="R219" s="74"/>
      <c r="S219" s="74"/>
      <c r="T219" s="74"/>
      <c r="U219" s="74"/>
      <c r="V219" s="72"/>
      <c r="W219" s="72"/>
      <c r="X219" s="72"/>
      <c r="Y219" s="72"/>
    </row>
    <row r="220" spans="1:29" ht="12.75" customHeight="1" x14ac:dyDescent="0.2">
      <c r="B220" s="28"/>
      <c r="E220" s="70"/>
      <c r="F220" s="70"/>
      <c r="G220" s="70"/>
      <c r="H220" s="70"/>
      <c r="I220" s="71"/>
      <c r="J220" s="70"/>
      <c r="K220" s="73"/>
      <c r="P220" s="70"/>
      <c r="Q220" s="70"/>
      <c r="R220" s="70"/>
      <c r="S220" s="70"/>
      <c r="T220" s="70"/>
      <c r="U220" s="70"/>
    </row>
    <row r="221" spans="1:29" ht="12.75" customHeight="1" x14ac:dyDescent="0.2">
      <c r="B221" s="28"/>
      <c r="E221" s="70"/>
      <c r="F221" s="70"/>
      <c r="G221" s="70"/>
      <c r="H221" s="70"/>
      <c r="I221" s="71"/>
      <c r="J221" s="70"/>
      <c r="K221" s="73"/>
      <c r="P221" s="70"/>
      <c r="Q221" s="70"/>
      <c r="R221" s="70"/>
      <c r="S221" s="70"/>
      <c r="T221" s="70"/>
      <c r="U221" s="70"/>
    </row>
    <row r="222" spans="1:29" ht="12.75" customHeight="1" x14ac:dyDescent="0.2">
      <c r="B222" s="28"/>
      <c r="E222" s="70"/>
      <c r="F222" s="70"/>
      <c r="G222" s="70"/>
      <c r="H222" s="70"/>
      <c r="I222" s="71"/>
      <c r="J222" s="70"/>
      <c r="K222" s="73"/>
      <c r="P222" s="70"/>
      <c r="Q222" s="70"/>
      <c r="R222" s="70"/>
      <c r="S222" s="70"/>
      <c r="T222" s="70"/>
      <c r="U222" s="70"/>
    </row>
    <row r="223" spans="1:29" ht="12.75" customHeight="1" x14ac:dyDescent="0.2">
      <c r="B223" s="28"/>
      <c r="E223" s="70"/>
      <c r="F223" s="70"/>
      <c r="G223" s="70"/>
      <c r="H223" s="70"/>
      <c r="I223" s="71"/>
      <c r="J223" s="70"/>
      <c r="K223" s="73"/>
      <c r="P223" s="70"/>
      <c r="Q223" s="70"/>
      <c r="R223" s="70"/>
      <c r="S223" s="70"/>
      <c r="T223" s="70"/>
      <c r="U223" s="70"/>
    </row>
    <row r="224" spans="1:29" ht="12.75" customHeight="1" x14ac:dyDescent="0.2">
      <c r="B224" s="28"/>
      <c r="E224" s="70"/>
      <c r="F224" s="70"/>
      <c r="G224" s="70"/>
      <c r="H224" s="70"/>
      <c r="I224" s="71"/>
      <c r="J224" s="70"/>
      <c r="K224" s="73"/>
      <c r="P224" s="70"/>
      <c r="Q224" s="70"/>
      <c r="R224" s="70"/>
      <c r="S224" s="70"/>
      <c r="T224" s="70"/>
      <c r="U224" s="70"/>
    </row>
    <row r="225" spans="2:21" ht="12.75" customHeight="1" x14ac:dyDescent="0.2">
      <c r="B225" s="28"/>
      <c r="E225" s="70"/>
      <c r="F225" s="70"/>
      <c r="G225" s="70"/>
      <c r="H225" s="70"/>
      <c r="I225" s="71"/>
      <c r="J225" s="70"/>
      <c r="K225" s="73"/>
      <c r="P225" s="70"/>
      <c r="Q225" s="70"/>
      <c r="R225" s="70"/>
      <c r="S225" s="70"/>
      <c r="T225" s="70"/>
      <c r="U225" s="70"/>
    </row>
    <row r="226" spans="2:21" ht="12.75" customHeight="1" x14ac:dyDescent="0.2">
      <c r="B226" s="28"/>
      <c r="E226" s="70"/>
      <c r="F226" s="70"/>
      <c r="G226" s="70"/>
      <c r="H226" s="70"/>
      <c r="I226" s="71"/>
      <c r="J226" s="70"/>
      <c r="K226" s="73"/>
      <c r="P226" s="70"/>
      <c r="Q226" s="70"/>
      <c r="R226" s="70"/>
      <c r="S226" s="70"/>
      <c r="T226" s="70"/>
      <c r="U226" s="70"/>
    </row>
    <row r="227" spans="2:21" ht="12.75" customHeight="1" x14ac:dyDescent="0.2">
      <c r="B227" s="28"/>
      <c r="E227" s="70"/>
      <c r="F227" s="70"/>
      <c r="G227" s="70"/>
      <c r="H227" s="70"/>
      <c r="I227" s="71"/>
      <c r="J227" s="70"/>
      <c r="K227" s="73"/>
      <c r="P227" s="70"/>
      <c r="Q227" s="70"/>
      <c r="R227" s="70"/>
      <c r="S227" s="70"/>
      <c r="T227" s="70"/>
      <c r="U227" s="70"/>
    </row>
    <row r="228" spans="2:21" ht="12.75" customHeight="1" x14ac:dyDescent="0.2">
      <c r="B228" s="28"/>
      <c r="E228" s="70"/>
      <c r="F228" s="70"/>
      <c r="G228" s="70"/>
      <c r="H228" s="70"/>
      <c r="I228" s="71"/>
      <c r="J228" s="70"/>
      <c r="K228" s="73"/>
      <c r="P228" s="70"/>
      <c r="Q228" s="70"/>
      <c r="R228" s="70"/>
      <c r="S228" s="70"/>
      <c r="T228" s="70"/>
      <c r="U228" s="70"/>
    </row>
    <row r="229" spans="2:21" ht="12.75" customHeight="1" x14ac:dyDescent="0.2">
      <c r="B229" s="28"/>
      <c r="E229" s="70"/>
      <c r="F229" s="70"/>
      <c r="G229" s="70"/>
      <c r="H229" s="70"/>
      <c r="I229" s="71"/>
      <c r="J229" s="70"/>
      <c r="K229" s="73"/>
      <c r="P229" s="70"/>
      <c r="Q229" s="70"/>
      <c r="R229" s="70"/>
      <c r="S229" s="70"/>
      <c r="T229" s="70"/>
      <c r="U229" s="70"/>
    </row>
    <row r="230" spans="2:21" ht="12.75" customHeight="1" x14ac:dyDescent="0.2">
      <c r="B230" s="28"/>
      <c r="E230" s="70"/>
      <c r="F230" s="70"/>
      <c r="G230" s="70"/>
      <c r="H230" s="70"/>
      <c r="I230" s="71"/>
      <c r="J230" s="70"/>
      <c r="K230" s="73"/>
      <c r="P230" s="70"/>
      <c r="Q230" s="70"/>
      <c r="R230" s="70"/>
      <c r="S230" s="70"/>
      <c r="T230" s="70"/>
      <c r="U230" s="70"/>
    </row>
    <row r="231" spans="2:21" ht="12.75" customHeight="1" x14ac:dyDescent="0.2">
      <c r="B231" s="28"/>
      <c r="E231" s="70"/>
      <c r="F231" s="70"/>
      <c r="G231" s="70"/>
      <c r="H231" s="70"/>
      <c r="I231" s="71"/>
      <c r="J231" s="70"/>
      <c r="K231" s="73"/>
      <c r="P231" s="70"/>
      <c r="Q231" s="70"/>
      <c r="R231" s="70"/>
      <c r="S231" s="70"/>
      <c r="T231" s="70"/>
      <c r="U231" s="70"/>
    </row>
    <row r="232" spans="2:21" ht="12.75" customHeight="1" x14ac:dyDescent="0.2">
      <c r="B232" s="28"/>
      <c r="E232" s="70"/>
      <c r="F232" s="70"/>
      <c r="G232" s="70"/>
      <c r="H232" s="70"/>
      <c r="I232" s="71"/>
      <c r="J232" s="70"/>
      <c r="K232" s="73"/>
      <c r="P232" s="70"/>
      <c r="Q232" s="70"/>
      <c r="R232" s="70"/>
      <c r="S232" s="70"/>
      <c r="T232" s="70"/>
      <c r="U232" s="70"/>
    </row>
    <row r="233" spans="2:21" ht="12.75" customHeight="1" x14ac:dyDescent="0.2">
      <c r="B233" s="28"/>
      <c r="E233" s="70"/>
      <c r="F233" s="70"/>
      <c r="G233" s="70"/>
      <c r="H233" s="70"/>
      <c r="I233" s="71"/>
      <c r="J233" s="70"/>
      <c r="K233" s="73"/>
      <c r="P233" s="70"/>
      <c r="Q233" s="70"/>
      <c r="R233" s="70"/>
      <c r="S233" s="70"/>
      <c r="T233" s="70"/>
      <c r="U233" s="70"/>
    </row>
    <row r="234" spans="2:21" ht="12.75" customHeight="1" x14ac:dyDescent="0.2">
      <c r="B234" s="28"/>
      <c r="E234" s="70"/>
      <c r="F234" s="70"/>
      <c r="G234" s="70"/>
      <c r="H234" s="70"/>
      <c r="I234" s="71"/>
      <c r="J234" s="70"/>
      <c r="K234" s="73"/>
      <c r="P234" s="70"/>
      <c r="Q234" s="70"/>
      <c r="R234" s="70"/>
      <c r="S234" s="70"/>
      <c r="T234" s="70"/>
      <c r="U234" s="70"/>
    </row>
    <row r="235" spans="2:21" ht="12.75" customHeight="1" x14ac:dyDescent="0.2">
      <c r="B235" s="28"/>
      <c r="E235" s="70"/>
      <c r="F235" s="70"/>
      <c r="G235" s="70"/>
      <c r="H235" s="70"/>
      <c r="I235" s="71"/>
      <c r="J235" s="70"/>
      <c r="K235" s="73"/>
      <c r="P235" s="70"/>
      <c r="Q235" s="70"/>
      <c r="R235" s="70"/>
      <c r="S235" s="70"/>
      <c r="T235" s="70"/>
      <c r="U235" s="70"/>
    </row>
    <row r="236" spans="2:21" ht="12.75" customHeight="1" x14ac:dyDescent="0.2">
      <c r="B236" s="28"/>
      <c r="E236" s="70"/>
      <c r="F236" s="70"/>
      <c r="G236" s="70"/>
      <c r="H236" s="70"/>
      <c r="I236" s="71"/>
      <c r="J236" s="70"/>
      <c r="K236" s="73"/>
      <c r="P236" s="70"/>
      <c r="Q236" s="70"/>
      <c r="R236" s="70"/>
      <c r="S236" s="70"/>
      <c r="T236" s="70"/>
      <c r="U236" s="70"/>
    </row>
    <row r="237" spans="2:21" ht="12.75" customHeight="1" x14ac:dyDescent="0.2">
      <c r="B237" s="28"/>
      <c r="E237" s="70"/>
      <c r="F237" s="70"/>
      <c r="G237" s="70"/>
      <c r="H237" s="70"/>
      <c r="I237" s="71"/>
      <c r="J237" s="70"/>
      <c r="K237" s="73"/>
      <c r="P237" s="70"/>
      <c r="Q237" s="70"/>
      <c r="R237" s="70"/>
      <c r="S237" s="70"/>
      <c r="T237" s="70"/>
      <c r="U237" s="70"/>
    </row>
    <row r="238" spans="2:21" ht="12.75" customHeight="1" x14ac:dyDescent="0.2">
      <c r="B238" s="28"/>
      <c r="E238" s="70"/>
      <c r="F238" s="70"/>
      <c r="G238" s="70"/>
      <c r="H238" s="70"/>
      <c r="I238" s="71"/>
      <c r="J238" s="70"/>
      <c r="K238" s="73"/>
      <c r="P238" s="70"/>
      <c r="Q238" s="70"/>
      <c r="R238" s="70"/>
      <c r="S238" s="70"/>
      <c r="T238" s="70"/>
      <c r="U238" s="70"/>
    </row>
    <row r="239" spans="2:21" ht="12.75" customHeight="1" x14ac:dyDescent="0.2">
      <c r="B239" s="28"/>
      <c r="E239" s="70"/>
      <c r="F239" s="70"/>
      <c r="G239" s="70"/>
      <c r="H239" s="70"/>
      <c r="I239" s="71"/>
      <c r="J239" s="70"/>
      <c r="K239" s="73"/>
      <c r="P239" s="70"/>
      <c r="Q239" s="70"/>
      <c r="R239" s="70"/>
      <c r="S239" s="70"/>
      <c r="T239" s="70"/>
      <c r="U239" s="70"/>
    </row>
    <row r="240" spans="2:21" ht="12.75" customHeight="1" x14ac:dyDescent="0.2">
      <c r="B240" s="28"/>
      <c r="E240" s="70"/>
      <c r="F240" s="70"/>
      <c r="G240" s="70"/>
      <c r="H240" s="70"/>
      <c r="I240" s="71"/>
      <c r="J240" s="70"/>
      <c r="K240" s="73"/>
      <c r="P240" s="70"/>
      <c r="Q240" s="70"/>
      <c r="R240" s="70"/>
      <c r="S240" s="70"/>
      <c r="T240" s="70"/>
      <c r="U240" s="70"/>
    </row>
    <row r="241" spans="2:21" ht="12.75" customHeight="1" x14ac:dyDescent="0.2">
      <c r="B241" s="28"/>
      <c r="E241" s="70"/>
      <c r="F241" s="70"/>
      <c r="G241" s="70"/>
      <c r="H241" s="70"/>
      <c r="I241" s="71"/>
      <c r="J241" s="70"/>
      <c r="K241" s="73"/>
      <c r="P241" s="70"/>
      <c r="Q241" s="70"/>
      <c r="R241" s="70"/>
      <c r="S241" s="70"/>
      <c r="T241" s="70"/>
      <c r="U241" s="70"/>
    </row>
    <row r="242" spans="2:21" ht="12.75" customHeight="1" x14ac:dyDescent="0.2">
      <c r="B242" s="28"/>
      <c r="E242" s="70"/>
      <c r="F242" s="70"/>
      <c r="G242" s="70"/>
      <c r="H242" s="70"/>
      <c r="I242" s="71"/>
      <c r="J242" s="70"/>
      <c r="K242" s="73"/>
      <c r="P242" s="70"/>
      <c r="Q242" s="70"/>
      <c r="R242" s="70"/>
      <c r="S242" s="70"/>
      <c r="T242" s="70"/>
      <c r="U242" s="70"/>
    </row>
    <row r="243" spans="2:21" ht="12.75" customHeight="1" x14ac:dyDescent="0.2">
      <c r="B243" s="28"/>
      <c r="E243" s="70"/>
      <c r="F243" s="70"/>
      <c r="G243" s="70"/>
      <c r="H243" s="70"/>
      <c r="I243" s="71"/>
      <c r="J243" s="70"/>
      <c r="K243" s="73"/>
      <c r="P243" s="70"/>
      <c r="Q243" s="70"/>
      <c r="R243" s="70"/>
      <c r="S243" s="70"/>
      <c r="T243" s="70"/>
      <c r="U243" s="70"/>
    </row>
    <row r="244" spans="2:21" ht="12.75" customHeight="1" x14ac:dyDescent="0.2">
      <c r="B244" s="28"/>
      <c r="E244" s="70"/>
      <c r="F244" s="70"/>
      <c r="G244" s="70"/>
      <c r="H244" s="70"/>
      <c r="I244" s="71"/>
      <c r="J244" s="70"/>
      <c r="K244" s="73"/>
      <c r="P244" s="70"/>
      <c r="Q244" s="70"/>
      <c r="R244" s="70"/>
      <c r="S244" s="70"/>
      <c r="T244" s="70"/>
      <c r="U244" s="70"/>
    </row>
    <row r="245" spans="2:21" ht="12.75" customHeight="1" x14ac:dyDescent="0.2">
      <c r="B245" s="28"/>
      <c r="E245" s="70"/>
      <c r="F245" s="70"/>
      <c r="G245" s="70"/>
      <c r="H245" s="70"/>
      <c r="I245" s="71"/>
      <c r="J245" s="70"/>
      <c r="K245" s="73"/>
      <c r="P245" s="70"/>
      <c r="Q245" s="70"/>
      <c r="R245" s="70"/>
      <c r="S245" s="70"/>
      <c r="T245" s="70"/>
      <c r="U245" s="70"/>
    </row>
    <row r="246" spans="2:21" ht="12.75" customHeight="1" x14ac:dyDescent="0.2">
      <c r="B246" s="28"/>
      <c r="E246" s="70"/>
      <c r="F246" s="70"/>
      <c r="G246" s="70"/>
      <c r="H246" s="70"/>
      <c r="I246" s="71"/>
      <c r="J246" s="70"/>
      <c r="K246" s="73"/>
      <c r="P246" s="70"/>
      <c r="Q246" s="70"/>
      <c r="R246" s="70"/>
      <c r="S246" s="70"/>
      <c r="T246" s="70"/>
      <c r="U246" s="70"/>
    </row>
    <row r="247" spans="2:21" ht="12.75" customHeight="1" x14ac:dyDescent="0.2">
      <c r="B247" s="28"/>
      <c r="E247" s="70"/>
      <c r="F247" s="70"/>
      <c r="G247" s="70"/>
      <c r="H247" s="70"/>
      <c r="I247" s="71"/>
      <c r="J247" s="70"/>
      <c r="K247" s="73"/>
      <c r="P247" s="70"/>
      <c r="Q247" s="70"/>
      <c r="R247" s="70"/>
      <c r="S247" s="70"/>
      <c r="T247" s="70"/>
      <c r="U247" s="70"/>
    </row>
    <row r="248" spans="2:21" ht="12.75" customHeight="1" x14ac:dyDescent="0.2">
      <c r="B248" s="28"/>
      <c r="E248" s="70"/>
      <c r="F248" s="70"/>
      <c r="G248" s="70"/>
      <c r="H248" s="70"/>
      <c r="I248" s="71"/>
      <c r="J248" s="70"/>
      <c r="K248" s="73"/>
      <c r="P248" s="70"/>
      <c r="Q248" s="70"/>
      <c r="R248" s="70"/>
      <c r="S248" s="70"/>
      <c r="T248" s="70"/>
      <c r="U248" s="70"/>
    </row>
    <row r="249" spans="2:21" ht="12.75" customHeight="1" x14ac:dyDescent="0.2">
      <c r="B249" s="28"/>
      <c r="E249" s="70"/>
      <c r="F249" s="70"/>
      <c r="G249" s="70"/>
      <c r="H249" s="70"/>
      <c r="I249" s="71"/>
      <c r="J249" s="70"/>
      <c r="K249" s="73"/>
      <c r="P249" s="70"/>
      <c r="Q249" s="70"/>
      <c r="R249" s="70"/>
      <c r="S249" s="70"/>
      <c r="T249" s="70"/>
      <c r="U249" s="70"/>
    </row>
    <row r="250" spans="2:21" ht="12.75" customHeight="1" x14ac:dyDescent="0.2">
      <c r="B250" s="28"/>
      <c r="E250" s="70"/>
      <c r="F250" s="70"/>
      <c r="G250" s="70"/>
      <c r="H250" s="70"/>
      <c r="I250" s="71"/>
      <c r="J250" s="70"/>
      <c r="K250" s="73"/>
      <c r="P250" s="70"/>
      <c r="Q250" s="70"/>
      <c r="R250" s="70"/>
      <c r="S250" s="70"/>
      <c r="T250" s="70"/>
      <c r="U250" s="70"/>
    </row>
    <row r="251" spans="2:21" ht="12.75" customHeight="1" x14ac:dyDescent="0.2">
      <c r="B251" s="28"/>
      <c r="E251" s="70"/>
      <c r="F251" s="70"/>
      <c r="G251" s="70"/>
      <c r="H251" s="70"/>
      <c r="I251" s="71"/>
      <c r="J251" s="70"/>
      <c r="K251" s="73"/>
      <c r="P251" s="70"/>
      <c r="Q251" s="70"/>
      <c r="R251" s="70"/>
      <c r="S251" s="70"/>
      <c r="T251" s="70"/>
      <c r="U251" s="70"/>
    </row>
    <row r="252" spans="2:21" ht="12.75" customHeight="1" x14ac:dyDescent="0.2">
      <c r="B252" s="28"/>
      <c r="E252" s="70"/>
      <c r="F252" s="70"/>
      <c r="G252" s="70"/>
      <c r="H252" s="70"/>
      <c r="I252" s="71"/>
      <c r="J252" s="70"/>
      <c r="K252" s="73"/>
      <c r="P252" s="70"/>
      <c r="Q252" s="70"/>
      <c r="R252" s="70"/>
      <c r="S252" s="70"/>
      <c r="T252" s="70"/>
      <c r="U252" s="70"/>
    </row>
    <row r="253" spans="2:21" ht="12.75" customHeight="1" x14ac:dyDescent="0.2">
      <c r="B253" s="28"/>
      <c r="E253" s="70"/>
      <c r="F253" s="70"/>
      <c r="G253" s="70"/>
      <c r="H253" s="70"/>
      <c r="I253" s="71"/>
      <c r="J253" s="70"/>
      <c r="K253" s="73"/>
      <c r="P253" s="70"/>
      <c r="Q253" s="70"/>
      <c r="R253" s="70"/>
      <c r="S253" s="70"/>
      <c r="T253" s="70"/>
      <c r="U253" s="70"/>
    </row>
    <row r="254" spans="2:21" ht="12.75" customHeight="1" x14ac:dyDescent="0.2">
      <c r="B254" s="28"/>
      <c r="E254" s="70"/>
      <c r="F254" s="70"/>
      <c r="G254" s="70"/>
      <c r="H254" s="70"/>
      <c r="I254" s="71"/>
      <c r="J254" s="70"/>
      <c r="K254" s="73"/>
      <c r="P254" s="70"/>
      <c r="Q254" s="70"/>
      <c r="R254" s="70"/>
      <c r="S254" s="70"/>
      <c r="T254" s="70"/>
      <c r="U254" s="70"/>
    </row>
    <row r="255" spans="2:21" ht="12.75" customHeight="1" x14ac:dyDescent="0.2">
      <c r="B255" s="28"/>
      <c r="E255" s="70"/>
      <c r="F255" s="70"/>
      <c r="G255" s="70"/>
      <c r="H255" s="70"/>
      <c r="I255" s="71"/>
      <c r="J255" s="70"/>
      <c r="K255" s="73"/>
      <c r="P255" s="70"/>
      <c r="Q255" s="70"/>
      <c r="R255" s="70"/>
      <c r="S255" s="70"/>
      <c r="T255" s="70"/>
      <c r="U255" s="70"/>
    </row>
    <row r="256" spans="2:21" ht="12.75" customHeight="1" x14ac:dyDescent="0.2">
      <c r="B256" s="28"/>
      <c r="E256" s="70"/>
      <c r="F256" s="70"/>
      <c r="G256" s="70"/>
      <c r="H256" s="70"/>
      <c r="I256" s="71"/>
      <c r="J256" s="70"/>
      <c r="K256" s="73"/>
      <c r="P256" s="70"/>
      <c r="Q256" s="70"/>
      <c r="R256" s="70"/>
      <c r="S256" s="70"/>
      <c r="T256" s="70"/>
      <c r="U256" s="70"/>
    </row>
    <row r="257" spans="2:21" ht="12.75" customHeight="1" x14ac:dyDescent="0.2">
      <c r="B257" s="28"/>
      <c r="E257" s="70"/>
      <c r="F257" s="70"/>
      <c r="G257" s="70"/>
      <c r="H257" s="70"/>
      <c r="I257" s="71"/>
      <c r="J257" s="70"/>
      <c r="K257" s="73"/>
      <c r="P257" s="70"/>
      <c r="Q257" s="70"/>
      <c r="R257" s="70"/>
      <c r="S257" s="70"/>
      <c r="T257" s="70"/>
      <c r="U257" s="70"/>
    </row>
    <row r="258" spans="2:21" ht="12.75" customHeight="1" x14ac:dyDescent="0.2">
      <c r="B258" s="28"/>
      <c r="E258" s="70"/>
      <c r="F258" s="70"/>
      <c r="G258" s="70"/>
      <c r="H258" s="70"/>
      <c r="I258" s="71"/>
      <c r="J258" s="70"/>
      <c r="K258" s="73"/>
      <c r="P258" s="70"/>
      <c r="Q258" s="70"/>
      <c r="R258" s="70"/>
      <c r="S258" s="70"/>
      <c r="T258" s="70"/>
      <c r="U258" s="70"/>
    </row>
    <row r="259" spans="2:21" ht="12.75" customHeight="1" x14ac:dyDescent="0.2">
      <c r="B259" s="28"/>
      <c r="E259" s="70"/>
      <c r="F259" s="70"/>
      <c r="G259" s="70"/>
      <c r="H259" s="70"/>
      <c r="I259" s="71"/>
      <c r="J259" s="70"/>
      <c r="K259" s="73"/>
      <c r="P259" s="70"/>
      <c r="Q259" s="70"/>
      <c r="R259" s="70"/>
      <c r="S259" s="70"/>
      <c r="T259" s="70"/>
      <c r="U259" s="70"/>
    </row>
    <row r="260" spans="2:21" ht="12.75" customHeight="1" x14ac:dyDescent="0.2">
      <c r="B260" s="28"/>
      <c r="E260" s="70"/>
      <c r="F260" s="70"/>
      <c r="G260" s="70"/>
      <c r="H260" s="70"/>
      <c r="I260" s="71"/>
      <c r="J260" s="70"/>
      <c r="K260" s="73"/>
      <c r="P260" s="70"/>
      <c r="Q260" s="70"/>
      <c r="R260" s="70"/>
      <c r="S260" s="70"/>
      <c r="T260" s="70"/>
      <c r="U260" s="70"/>
    </row>
    <row r="261" spans="2:21" ht="12.75" customHeight="1" x14ac:dyDescent="0.2">
      <c r="B261" s="28"/>
      <c r="E261" s="70"/>
      <c r="F261" s="70"/>
      <c r="G261" s="70"/>
      <c r="H261" s="70"/>
      <c r="I261" s="71"/>
      <c r="J261" s="70"/>
      <c r="K261" s="73"/>
      <c r="P261" s="70"/>
      <c r="Q261" s="70"/>
      <c r="R261" s="70"/>
      <c r="S261" s="70"/>
      <c r="T261" s="70"/>
      <c r="U261" s="70"/>
    </row>
    <row r="262" spans="2:21" ht="12.75" customHeight="1" x14ac:dyDescent="0.2">
      <c r="B262" s="28"/>
      <c r="E262" s="70"/>
      <c r="F262" s="70"/>
      <c r="G262" s="70"/>
      <c r="H262" s="70"/>
      <c r="I262" s="71"/>
      <c r="J262" s="70"/>
      <c r="K262" s="73"/>
      <c r="P262" s="70"/>
      <c r="Q262" s="70"/>
      <c r="R262" s="70"/>
      <c r="S262" s="70"/>
      <c r="T262" s="70"/>
      <c r="U262" s="70"/>
    </row>
    <row r="263" spans="2:21" ht="12.75" customHeight="1" x14ac:dyDescent="0.2">
      <c r="B263" s="28"/>
      <c r="E263" s="70"/>
      <c r="F263" s="70"/>
      <c r="G263" s="70"/>
      <c r="H263" s="70"/>
      <c r="I263" s="71"/>
      <c r="J263" s="70"/>
      <c r="K263" s="73"/>
      <c r="P263" s="70"/>
      <c r="Q263" s="70"/>
      <c r="R263" s="70"/>
      <c r="S263" s="70"/>
      <c r="T263" s="70"/>
      <c r="U263" s="70"/>
    </row>
    <row r="264" spans="2:21" ht="12.75" customHeight="1" x14ac:dyDescent="0.2">
      <c r="B264" s="28"/>
      <c r="E264" s="70"/>
      <c r="F264" s="70"/>
      <c r="G264" s="70"/>
      <c r="H264" s="70"/>
      <c r="I264" s="71"/>
      <c r="J264" s="70"/>
      <c r="K264" s="73"/>
      <c r="P264" s="70"/>
      <c r="Q264" s="70"/>
      <c r="R264" s="70"/>
      <c r="S264" s="70"/>
      <c r="T264" s="70"/>
      <c r="U264" s="70"/>
    </row>
    <row r="265" spans="2:21" ht="12.75" customHeight="1" x14ac:dyDescent="0.2">
      <c r="B265" s="28"/>
      <c r="E265" s="70"/>
      <c r="F265" s="70"/>
      <c r="G265" s="70"/>
      <c r="H265" s="70"/>
      <c r="I265" s="71"/>
      <c r="J265" s="70"/>
      <c r="K265" s="73"/>
      <c r="P265" s="70"/>
      <c r="Q265" s="70"/>
      <c r="R265" s="70"/>
      <c r="S265" s="70"/>
      <c r="T265" s="70"/>
      <c r="U265" s="70"/>
    </row>
    <row r="266" spans="2:21" ht="12.75" customHeight="1" x14ac:dyDescent="0.2">
      <c r="B266" s="28"/>
      <c r="E266" s="70"/>
      <c r="F266" s="70"/>
      <c r="G266" s="70"/>
      <c r="H266" s="70"/>
      <c r="I266" s="71"/>
      <c r="J266" s="70"/>
      <c r="K266" s="73"/>
      <c r="P266" s="70"/>
      <c r="Q266" s="70"/>
      <c r="R266" s="70"/>
      <c r="S266" s="70"/>
      <c r="T266" s="70"/>
      <c r="U266" s="70"/>
    </row>
    <row r="267" spans="2:21" ht="12.75" customHeight="1" x14ac:dyDescent="0.2">
      <c r="B267" s="28"/>
      <c r="E267" s="70"/>
      <c r="F267" s="70"/>
      <c r="G267" s="70"/>
      <c r="H267" s="70"/>
      <c r="I267" s="71"/>
      <c r="J267" s="70"/>
      <c r="K267" s="73"/>
      <c r="P267" s="70"/>
      <c r="Q267" s="70"/>
      <c r="R267" s="70"/>
      <c r="S267" s="70"/>
      <c r="T267" s="70"/>
      <c r="U267" s="70"/>
    </row>
    <row r="268" spans="2:21" ht="12.75" customHeight="1" x14ac:dyDescent="0.2">
      <c r="B268" s="28"/>
      <c r="E268" s="70"/>
      <c r="F268" s="70"/>
      <c r="G268" s="70"/>
      <c r="H268" s="70"/>
      <c r="I268" s="71"/>
      <c r="J268" s="70"/>
      <c r="K268" s="73"/>
      <c r="P268" s="70"/>
      <c r="Q268" s="70"/>
      <c r="R268" s="70"/>
      <c r="S268" s="70"/>
      <c r="T268" s="70"/>
      <c r="U268" s="70"/>
    </row>
    <row r="269" spans="2:21" ht="12.75" customHeight="1" x14ac:dyDescent="0.2">
      <c r="B269" s="28"/>
      <c r="E269" s="70"/>
      <c r="F269" s="70"/>
      <c r="G269" s="70"/>
      <c r="H269" s="70"/>
      <c r="I269" s="71"/>
      <c r="J269" s="70"/>
      <c r="K269" s="73"/>
      <c r="P269" s="70"/>
      <c r="Q269" s="70"/>
      <c r="R269" s="70"/>
      <c r="S269" s="70"/>
      <c r="T269" s="70"/>
      <c r="U269" s="70"/>
    </row>
    <row r="270" spans="2:21" ht="12.75" customHeight="1" x14ac:dyDescent="0.2">
      <c r="B270" s="28"/>
      <c r="E270" s="70"/>
      <c r="F270" s="70"/>
      <c r="G270" s="70"/>
      <c r="H270" s="70"/>
      <c r="I270" s="71"/>
      <c r="J270" s="70"/>
      <c r="K270" s="73"/>
      <c r="P270" s="70"/>
      <c r="Q270" s="70"/>
      <c r="R270" s="70"/>
      <c r="S270" s="70"/>
      <c r="T270" s="70"/>
      <c r="U270" s="70"/>
    </row>
    <row r="271" spans="2:21" ht="12.75" customHeight="1" x14ac:dyDescent="0.2">
      <c r="B271" s="28"/>
      <c r="E271" s="70"/>
      <c r="F271" s="70"/>
      <c r="G271" s="70"/>
      <c r="H271" s="70"/>
      <c r="I271" s="71"/>
      <c r="J271" s="70"/>
      <c r="K271" s="73"/>
      <c r="P271" s="70"/>
      <c r="Q271" s="70"/>
      <c r="R271" s="70"/>
      <c r="S271" s="70"/>
      <c r="T271" s="70"/>
      <c r="U271" s="70"/>
    </row>
    <row r="272" spans="2:21" ht="12.75" customHeight="1" x14ac:dyDescent="0.2">
      <c r="B272" s="28"/>
      <c r="E272" s="70"/>
      <c r="F272" s="70"/>
      <c r="G272" s="70"/>
      <c r="H272" s="70"/>
      <c r="I272" s="71"/>
      <c r="J272" s="70"/>
      <c r="K272" s="73"/>
      <c r="P272" s="70"/>
      <c r="Q272" s="70"/>
      <c r="R272" s="70"/>
      <c r="S272" s="70"/>
      <c r="T272" s="70"/>
      <c r="U272" s="70"/>
    </row>
    <row r="273" spans="2:21" ht="12.75" customHeight="1" x14ac:dyDescent="0.2">
      <c r="B273" s="28"/>
      <c r="E273" s="70"/>
      <c r="F273" s="70"/>
      <c r="G273" s="70"/>
      <c r="H273" s="70"/>
      <c r="I273" s="71"/>
      <c r="J273" s="70"/>
      <c r="K273" s="73"/>
      <c r="P273" s="70"/>
      <c r="Q273" s="70"/>
      <c r="R273" s="70"/>
      <c r="S273" s="70"/>
      <c r="T273" s="70"/>
      <c r="U273" s="70"/>
    </row>
    <row r="274" spans="2:21" ht="12.75" customHeight="1" x14ac:dyDescent="0.2">
      <c r="B274" s="28"/>
      <c r="E274" s="70"/>
      <c r="F274" s="70"/>
      <c r="G274" s="70"/>
      <c r="H274" s="70"/>
      <c r="I274" s="71"/>
      <c r="J274" s="70"/>
      <c r="K274" s="73"/>
      <c r="P274" s="70"/>
      <c r="Q274" s="70"/>
      <c r="R274" s="70"/>
      <c r="S274" s="70"/>
      <c r="T274" s="70"/>
      <c r="U274" s="70"/>
    </row>
    <row r="275" spans="2:21" ht="12.75" customHeight="1" x14ac:dyDescent="0.2">
      <c r="B275" s="28"/>
      <c r="E275" s="70"/>
      <c r="F275" s="70"/>
      <c r="G275" s="70"/>
      <c r="H275" s="70"/>
      <c r="I275" s="71"/>
      <c r="J275" s="70"/>
      <c r="K275" s="73"/>
      <c r="P275" s="70"/>
      <c r="Q275" s="70"/>
      <c r="R275" s="70"/>
      <c r="S275" s="70"/>
      <c r="T275" s="70"/>
      <c r="U275" s="70"/>
    </row>
    <row r="276" spans="2:21" ht="12.75" customHeight="1" x14ac:dyDescent="0.2">
      <c r="B276" s="28"/>
      <c r="E276" s="70"/>
      <c r="F276" s="70"/>
      <c r="G276" s="70"/>
      <c r="H276" s="70"/>
      <c r="I276" s="71"/>
      <c r="J276" s="70"/>
      <c r="K276" s="73"/>
      <c r="P276" s="70"/>
      <c r="Q276" s="70"/>
      <c r="R276" s="70"/>
      <c r="S276" s="70"/>
      <c r="T276" s="70"/>
      <c r="U276" s="70"/>
    </row>
    <row r="277" spans="2:21" ht="12.75" customHeight="1" x14ac:dyDescent="0.2">
      <c r="B277" s="28"/>
      <c r="E277" s="70"/>
      <c r="F277" s="70"/>
      <c r="G277" s="70"/>
      <c r="H277" s="70"/>
      <c r="I277" s="71"/>
      <c r="J277" s="70"/>
      <c r="K277" s="73"/>
      <c r="P277" s="70"/>
      <c r="Q277" s="70"/>
      <c r="R277" s="70"/>
      <c r="S277" s="70"/>
      <c r="T277" s="70"/>
      <c r="U277" s="70"/>
    </row>
    <row r="278" spans="2:21" ht="12.75" customHeight="1" x14ac:dyDescent="0.2">
      <c r="B278" s="28"/>
      <c r="E278" s="70"/>
      <c r="F278" s="70"/>
      <c r="G278" s="70"/>
      <c r="H278" s="70"/>
      <c r="I278" s="71"/>
      <c r="J278" s="70"/>
      <c r="K278" s="73"/>
      <c r="P278" s="70"/>
      <c r="Q278" s="70"/>
      <c r="R278" s="70"/>
      <c r="S278" s="70"/>
      <c r="T278" s="70"/>
      <c r="U278" s="70"/>
    </row>
    <row r="279" spans="2:21" ht="12.75" customHeight="1" x14ac:dyDescent="0.2">
      <c r="B279" s="28"/>
      <c r="E279" s="70"/>
      <c r="F279" s="70"/>
      <c r="G279" s="70"/>
      <c r="H279" s="70"/>
      <c r="I279" s="71"/>
      <c r="J279" s="70"/>
      <c r="K279" s="73"/>
      <c r="P279" s="70"/>
      <c r="Q279" s="70"/>
      <c r="R279" s="70"/>
      <c r="S279" s="70"/>
      <c r="T279" s="70"/>
      <c r="U279" s="70"/>
    </row>
    <row r="280" spans="2:21" ht="12.75" customHeight="1" x14ac:dyDescent="0.2">
      <c r="B280" s="28"/>
      <c r="E280" s="70"/>
      <c r="F280" s="70"/>
      <c r="G280" s="70"/>
      <c r="H280" s="70"/>
      <c r="I280" s="71"/>
      <c r="J280" s="70"/>
      <c r="K280" s="73"/>
      <c r="P280" s="70"/>
      <c r="Q280" s="70"/>
      <c r="R280" s="70"/>
      <c r="S280" s="70"/>
      <c r="T280" s="70"/>
      <c r="U280" s="70"/>
    </row>
    <row r="281" spans="2:21" ht="12.75" customHeight="1" x14ac:dyDescent="0.2">
      <c r="B281" s="28"/>
      <c r="E281" s="70"/>
      <c r="F281" s="70"/>
      <c r="G281" s="70"/>
      <c r="H281" s="70"/>
      <c r="I281" s="71"/>
      <c r="J281" s="70"/>
      <c r="K281" s="73"/>
      <c r="P281" s="70"/>
      <c r="Q281" s="70"/>
      <c r="R281" s="70"/>
      <c r="S281" s="70"/>
      <c r="T281" s="70"/>
      <c r="U281" s="70"/>
    </row>
    <row r="282" spans="2:21" ht="12.75" customHeight="1" x14ac:dyDescent="0.2">
      <c r="B282" s="28"/>
      <c r="E282" s="70"/>
      <c r="F282" s="70"/>
      <c r="G282" s="70"/>
      <c r="H282" s="70"/>
      <c r="I282" s="71"/>
      <c r="J282" s="70"/>
      <c r="K282" s="73"/>
      <c r="P282" s="70"/>
      <c r="Q282" s="70"/>
      <c r="R282" s="70"/>
      <c r="S282" s="70"/>
      <c r="T282" s="70"/>
      <c r="U282" s="70"/>
    </row>
    <row r="283" spans="2:21" ht="12.75" customHeight="1" x14ac:dyDescent="0.2">
      <c r="B283" s="28"/>
      <c r="E283" s="70"/>
      <c r="F283" s="70"/>
      <c r="G283" s="70"/>
      <c r="H283" s="70"/>
      <c r="I283" s="71"/>
      <c r="J283" s="70"/>
      <c r="K283" s="73"/>
      <c r="P283" s="70"/>
      <c r="Q283" s="70"/>
      <c r="R283" s="70"/>
      <c r="S283" s="70"/>
      <c r="T283" s="70"/>
      <c r="U283" s="70"/>
    </row>
    <row r="284" spans="2:21" ht="12.75" customHeight="1" x14ac:dyDescent="0.2">
      <c r="B284" s="28"/>
      <c r="E284" s="70"/>
      <c r="F284" s="70"/>
      <c r="G284" s="70"/>
      <c r="H284" s="70"/>
      <c r="I284" s="71"/>
      <c r="J284" s="70"/>
      <c r="K284" s="73"/>
      <c r="P284" s="70"/>
      <c r="Q284" s="70"/>
      <c r="R284" s="70"/>
      <c r="S284" s="70"/>
      <c r="T284" s="70"/>
      <c r="U284" s="70"/>
    </row>
    <row r="285" spans="2:21" ht="12.75" customHeight="1" x14ac:dyDescent="0.2">
      <c r="B285" s="28"/>
      <c r="E285" s="70"/>
      <c r="F285" s="70"/>
      <c r="G285" s="70"/>
      <c r="H285" s="70"/>
      <c r="I285" s="71"/>
      <c r="J285" s="70"/>
      <c r="K285" s="73"/>
      <c r="P285" s="70"/>
      <c r="Q285" s="70"/>
      <c r="R285" s="70"/>
      <c r="S285" s="70"/>
      <c r="T285" s="70"/>
      <c r="U285" s="70"/>
    </row>
    <row r="286" spans="2:21" ht="12.75" customHeight="1" x14ac:dyDescent="0.2">
      <c r="B286" s="28"/>
      <c r="E286" s="70"/>
      <c r="F286" s="70"/>
      <c r="G286" s="70"/>
      <c r="H286" s="70"/>
      <c r="I286" s="71"/>
      <c r="J286" s="70"/>
      <c r="K286" s="73"/>
      <c r="P286" s="70"/>
      <c r="Q286" s="70"/>
      <c r="R286" s="70"/>
      <c r="S286" s="70"/>
      <c r="T286" s="70"/>
      <c r="U286" s="70"/>
    </row>
    <row r="287" spans="2:21" ht="12.75" customHeight="1" x14ac:dyDescent="0.2">
      <c r="B287" s="28"/>
      <c r="E287" s="70"/>
      <c r="F287" s="70"/>
      <c r="G287" s="70"/>
      <c r="H287" s="70"/>
      <c r="I287" s="71"/>
      <c r="J287" s="70"/>
      <c r="K287" s="73"/>
      <c r="P287" s="70"/>
      <c r="Q287" s="70"/>
      <c r="R287" s="70"/>
      <c r="S287" s="70"/>
      <c r="T287" s="70"/>
      <c r="U287" s="70"/>
    </row>
    <row r="288" spans="2:21" ht="12.75" customHeight="1" x14ac:dyDescent="0.2">
      <c r="B288" s="28"/>
      <c r="E288" s="70"/>
      <c r="F288" s="70"/>
      <c r="G288" s="70"/>
      <c r="H288" s="70"/>
      <c r="I288" s="71"/>
      <c r="J288" s="70"/>
      <c r="K288" s="73"/>
      <c r="P288" s="70"/>
      <c r="Q288" s="70"/>
      <c r="R288" s="70"/>
      <c r="S288" s="70"/>
      <c r="T288" s="70"/>
      <c r="U288" s="70"/>
    </row>
    <row r="289" spans="2:21" ht="12.75" customHeight="1" x14ac:dyDescent="0.2">
      <c r="B289" s="28"/>
      <c r="E289" s="70"/>
      <c r="F289" s="70"/>
      <c r="G289" s="70"/>
      <c r="H289" s="70"/>
      <c r="I289" s="71"/>
      <c r="J289" s="70"/>
      <c r="K289" s="73"/>
      <c r="P289" s="70"/>
      <c r="Q289" s="70"/>
      <c r="R289" s="70"/>
      <c r="S289" s="70"/>
      <c r="T289" s="70"/>
      <c r="U289" s="70"/>
    </row>
    <row r="290" spans="2:21" ht="12.75" customHeight="1" x14ac:dyDescent="0.2">
      <c r="B290" s="28"/>
      <c r="E290" s="70"/>
      <c r="F290" s="70"/>
      <c r="G290" s="70"/>
      <c r="H290" s="70"/>
      <c r="I290" s="71"/>
      <c r="J290" s="70"/>
      <c r="K290" s="73"/>
      <c r="P290" s="70"/>
      <c r="Q290" s="70"/>
      <c r="R290" s="70"/>
      <c r="S290" s="70"/>
      <c r="T290" s="70"/>
      <c r="U290" s="70"/>
    </row>
    <row r="291" spans="2:21" ht="12.75" customHeight="1" x14ac:dyDescent="0.2">
      <c r="B291" s="28"/>
      <c r="E291" s="70"/>
      <c r="F291" s="70"/>
      <c r="G291" s="70"/>
      <c r="H291" s="70"/>
      <c r="I291" s="71"/>
      <c r="J291" s="70"/>
      <c r="K291" s="73"/>
      <c r="P291" s="70"/>
      <c r="Q291" s="70"/>
      <c r="R291" s="70"/>
      <c r="S291" s="70"/>
      <c r="T291" s="70"/>
      <c r="U291" s="70"/>
    </row>
    <row r="292" spans="2:21" ht="12.75" customHeight="1" x14ac:dyDescent="0.2">
      <c r="B292" s="28"/>
      <c r="E292" s="70"/>
      <c r="F292" s="70"/>
      <c r="G292" s="70"/>
      <c r="H292" s="70"/>
      <c r="I292" s="71"/>
      <c r="J292" s="70"/>
      <c r="K292" s="73"/>
      <c r="P292" s="70"/>
      <c r="Q292" s="70"/>
      <c r="R292" s="70"/>
      <c r="S292" s="70"/>
      <c r="T292" s="70"/>
      <c r="U292" s="70"/>
    </row>
    <row r="293" spans="2:21" ht="12.75" customHeight="1" x14ac:dyDescent="0.2">
      <c r="B293" s="28"/>
      <c r="E293" s="70"/>
      <c r="F293" s="70"/>
      <c r="G293" s="70"/>
      <c r="H293" s="70"/>
      <c r="I293" s="71"/>
      <c r="J293" s="70"/>
      <c r="K293" s="73"/>
      <c r="P293" s="70"/>
      <c r="Q293" s="70"/>
      <c r="R293" s="70"/>
      <c r="S293" s="70"/>
      <c r="T293" s="70"/>
      <c r="U293" s="70"/>
    </row>
    <row r="294" spans="2:21" ht="12.75" customHeight="1" x14ac:dyDescent="0.2">
      <c r="B294" s="28"/>
      <c r="E294" s="70"/>
      <c r="F294" s="70"/>
      <c r="G294" s="70"/>
      <c r="H294" s="70"/>
      <c r="I294" s="71"/>
      <c r="J294" s="70"/>
      <c r="K294" s="73"/>
      <c r="P294" s="70"/>
      <c r="Q294" s="70"/>
      <c r="R294" s="70"/>
      <c r="S294" s="70"/>
      <c r="T294" s="70"/>
      <c r="U294" s="70"/>
    </row>
    <row r="295" spans="2:21" ht="12.75" customHeight="1" x14ac:dyDescent="0.2">
      <c r="B295" s="28"/>
      <c r="E295" s="70"/>
      <c r="F295" s="70"/>
      <c r="G295" s="70"/>
      <c r="H295" s="70"/>
      <c r="I295" s="71"/>
      <c r="J295" s="70"/>
      <c r="K295" s="73"/>
      <c r="P295" s="70"/>
      <c r="Q295" s="70"/>
      <c r="R295" s="70"/>
      <c r="S295" s="70"/>
      <c r="T295" s="70"/>
      <c r="U295" s="70"/>
    </row>
    <row r="296" spans="2:21" ht="12.75" customHeight="1" x14ac:dyDescent="0.2">
      <c r="B296" s="28"/>
      <c r="E296" s="70"/>
      <c r="F296" s="70"/>
      <c r="G296" s="70"/>
      <c r="H296" s="70"/>
      <c r="I296" s="71"/>
      <c r="J296" s="70"/>
      <c r="K296" s="73"/>
      <c r="P296" s="70"/>
      <c r="Q296" s="70"/>
      <c r="R296" s="70"/>
      <c r="S296" s="70"/>
      <c r="T296" s="70"/>
      <c r="U296" s="70"/>
    </row>
    <row r="297" spans="2:21" ht="12.75" customHeight="1" x14ac:dyDescent="0.2">
      <c r="B297" s="28"/>
      <c r="E297" s="70"/>
      <c r="F297" s="70"/>
      <c r="G297" s="70"/>
      <c r="H297" s="70"/>
      <c r="I297" s="71"/>
      <c r="J297" s="70"/>
      <c r="K297" s="73"/>
      <c r="P297" s="70"/>
      <c r="Q297" s="70"/>
      <c r="R297" s="70"/>
      <c r="S297" s="70"/>
      <c r="T297" s="70"/>
      <c r="U297" s="70"/>
    </row>
    <row r="298" spans="2:21" ht="12.75" customHeight="1" x14ac:dyDescent="0.2">
      <c r="B298" s="28"/>
      <c r="E298" s="70"/>
      <c r="F298" s="70"/>
      <c r="G298" s="70"/>
      <c r="H298" s="70"/>
      <c r="I298" s="71"/>
      <c r="J298" s="70"/>
      <c r="K298" s="73"/>
      <c r="P298" s="70"/>
      <c r="Q298" s="70"/>
      <c r="R298" s="70"/>
      <c r="S298" s="70"/>
      <c r="T298" s="70"/>
      <c r="U298" s="70"/>
    </row>
    <row r="299" spans="2:21" ht="12.75" customHeight="1" x14ac:dyDescent="0.2">
      <c r="B299" s="28"/>
      <c r="E299" s="70"/>
      <c r="F299" s="70"/>
      <c r="G299" s="70"/>
      <c r="H299" s="70"/>
      <c r="I299" s="71"/>
      <c r="J299" s="70"/>
      <c r="K299" s="73"/>
      <c r="P299" s="70"/>
      <c r="Q299" s="70"/>
      <c r="R299" s="70"/>
      <c r="S299" s="70"/>
      <c r="T299" s="70"/>
      <c r="U299" s="70"/>
    </row>
    <row r="300" spans="2:21" ht="12.75" customHeight="1" x14ac:dyDescent="0.2">
      <c r="B300" s="28"/>
      <c r="E300" s="70"/>
      <c r="F300" s="70"/>
      <c r="G300" s="70"/>
      <c r="H300" s="70"/>
      <c r="I300" s="71"/>
      <c r="J300" s="70"/>
      <c r="K300" s="73"/>
      <c r="P300" s="70"/>
      <c r="Q300" s="70"/>
      <c r="R300" s="70"/>
      <c r="S300" s="70"/>
      <c r="T300" s="70"/>
      <c r="U300" s="70"/>
    </row>
    <row r="301" spans="2:21" ht="12.75" customHeight="1" x14ac:dyDescent="0.2">
      <c r="B301" s="28"/>
      <c r="E301" s="70"/>
      <c r="F301" s="70"/>
      <c r="G301" s="70"/>
      <c r="H301" s="70"/>
      <c r="I301" s="71"/>
      <c r="J301" s="70"/>
      <c r="K301" s="73"/>
      <c r="P301" s="70"/>
      <c r="Q301" s="70"/>
      <c r="R301" s="70"/>
      <c r="S301" s="70"/>
      <c r="T301" s="70"/>
      <c r="U301" s="70"/>
    </row>
    <row r="302" spans="2:21" ht="12.75" customHeight="1" x14ac:dyDescent="0.2">
      <c r="B302" s="28"/>
      <c r="E302" s="70"/>
      <c r="F302" s="70"/>
      <c r="G302" s="70"/>
      <c r="H302" s="70"/>
      <c r="I302" s="71"/>
      <c r="J302" s="70"/>
      <c r="K302" s="73"/>
      <c r="P302" s="70"/>
      <c r="Q302" s="70"/>
      <c r="R302" s="70"/>
      <c r="S302" s="70"/>
      <c r="T302" s="70"/>
      <c r="U302" s="70"/>
    </row>
    <row r="303" spans="2:21" ht="12.75" customHeight="1" x14ac:dyDescent="0.2">
      <c r="B303" s="28"/>
      <c r="E303" s="70"/>
      <c r="F303" s="70"/>
      <c r="G303" s="70"/>
      <c r="H303" s="70"/>
      <c r="I303" s="71"/>
      <c r="J303" s="70"/>
      <c r="K303" s="73"/>
      <c r="P303" s="70"/>
      <c r="Q303" s="70"/>
      <c r="R303" s="70"/>
      <c r="S303" s="70"/>
      <c r="T303" s="70"/>
      <c r="U303" s="70"/>
    </row>
    <row r="304" spans="2:21" ht="12.75" customHeight="1" x14ac:dyDescent="0.2">
      <c r="B304" s="28"/>
      <c r="E304" s="70"/>
      <c r="F304" s="70"/>
      <c r="G304" s="70"/>
      <c r="H304" s="70"/>
      <c r="I304" s="71"/>
      <c r="J304" s="70"/>
      <c r="K304" s="73"/>
      <c r="P304" s="70"/>
      <c r="Q304" s="70"/>
      <c r="R304" s="70"/>
      <c r="S304" s="70"/>
      <c r="T304" s="70"/>
      <c r="U304" s="70"/>
    </row>
    <row r="305" spans="2:21" ht="12.75" customHeight="1" x14ac:dyDescent="0.2">
      <c r="B305" s="28"/>
      <c r="E305" s="70"/>
      <c r="F305" s="70"/>
      <c r="G305" s="70"/>
      <c r="H305" s="70"/>
      <c r="I305" s="71"/>
      <c r="J305" s="70"/>
      <c r="K305" s="73"/>
      <c r="P305" s="70"/>
      <c r="Q305" s="70"/>
      <c r="R305" s="70"/>
      <c r="S305" s="70"/>
      <c r="T305" s="70"/>
      <c r="U305" s="70"/>
    </row>
    <row r="306" spans="2:21" ht="12.75" customHeight="1" x14ac:dyDescent="0.2">
      <c r="B306" s="28"/>
      <c r="E306" s="70"/>
      <c r="F306" s="70"/>
      <c r="G306" s="70"/>
      <c r="H306" s="70"/>
      <c r="I306" s="71"/>
      <c r="J306" s="70"/>
      <c r="K306" s="73"/>
      <c r="P306" s="70"/>
      <c r="Q306" s="70"/>
      <c r="R306" s="70"/>
      <c r="S306" s="70"/>
      <c r="T306" s="70"/>
      <c r="U306" s="70"/>
    </row>
    <row r="307" spans="2:21" ht="12.75" customHeight="1" x14ac:dyDescent="0.2">
      <c r="B307" s="28"/>
      <c r="E307" s="70"/>
      <c r="F307" s="70"/>
      <c r="G307" s="70"/>
      <c r="H307" s="70"/>
      <c r="I307" s="71"/>
      <c r="J307" s="70"/>
      <c r="K307" s="73"/>
      <c r="P307" s="70"/>
      <c r="Q307" s="70"/>
      <c r="R307" s="70"/>
      <c r="S307" s="70"/>
      <c r="T307" s="70"/>
      <c r="U307" s="70"/>
    </row>
    <row r="308" spans="2:21" ht="12.75" customHeight="1" x14ac:dyDescent="0.2">
      <c r="B308" s="28"/>
      <c r="E308" s="70"/>
      <c r="F308" s="70"/>
      <c r="G308" s="70"/>
      <c r="H308" s="70"/>
      <c r="I308" s="71"/>
      <c r="J308" s="70"/>
      <c r="K308" s="73"/>
      <c r="P308" s="70"/>
      <c r="Q308" s="70"/>
      <c r="R308" s="70"/>
      <c r="S308" s="70"/>
      <c r="T308" s="70"/>
      <c r="U308" s="70"/>
    </row>
    <row r="309" spans="2:21" ht="12.75" customHeight="1" x14ac:dyDescent="0.2">
      <c r="B309" s="28"/>
      <c r="E309" s="70"/>
      <c r="F309" s="70"/>
      <c r="G309" s="70"/>
      <c r="H309" s="70"/>
      <c r="I309" s="71"/>
      <c r="J309" s="70"/>
      <c r="K309" s="73"/>
      <c r="P309" s="70"/>
      <c r="Q309" s="70"/>
      <c r="R309" s="70"/>
      <c r="S309" s="70"/>
      <c r="T309" s="70"/>
      <c r="U309" s="70"/>
    </row>
    <row r="310" spans="2:21" ht="12.75" customHeight="1" x14ac:dyDescent="0.2">
      <c r="B310" s="28"/>
      <c r="E310" s="70"/>
      <c r="F310" s="70"/>
      <c r="G310" s="70"/>
      <c r="H310" s="70"/>
      <c r="I310" s="71"/>
      <c r="J310" s="70"/>
      <c r="K310" s="73"/>
      <c r="P310" s="70"/>
      <c r="Q310" s="70"/>
      <c r="R310" s="70"/>
      <c r="S310" s="70"/>
      <c r="T310" s="70"/>
      <c r="U310" s="70"/>
    </row>
    <row r="311" spans="2:21" ht="12.75" customHeight="1" x14ac:dyDescent="0.2">
      <c r="B311" s="28"/>
      <c r="E311" s="70"/>
      <c r="F311" s="70"/>
      <c r="G311" s="70"/>
      <c r="H311" s="70"/>
      <c r="I311" s="71"/>
      <c r="J311" s="70"/>
      <c r="K311" s="73"/>
      <c r="P311" s="70"/>
      <c r="Q311" s="70"/>
      <c r="R311" s="70"/>
      <c r="S311" s="70"/>
      <c r="T311" s="70"/>
      <c r="U311" s="70"/>
    </row>
    <row r="312" spans="2:21" ht="12.75" customHeight="1" x14ac:dyDescent="0.2">
      <c r="B312" s="28"/>
      <c r="E312" s="70"/>
      <c r="F312" s="70"/>
      <c r="G312" s="70"/>
      <c r="H312" s="70"/>
      <c r="I312" s="71"/>
      <c r="J312" s="70"/>
      <c r="K312" s="73"/>
      <c r="P312" s="70"/>
      <c r="Q312" s="70"/>
      <c r="R312" s="70"/>
      <c r="S312" s="70"/>
      <c r="T312" s="70"/>
      <c r="U312" s="70"/>
    </row>
    <row r="313" spans="2:21" ht="12.75" customHeight="1" x14ac:dyDescent="0.2">
      <c r="B313" s="28"/>
      <c r="E313" s="70"/>
      <c r="F313" s="70"/>
      <c r="G313" s="70"/>
      <c r="H313" s="70"/>
      <c r="I313" s="71"/>
      <c r="J313" s="70"/>
      <c r="K313" s="73"/>
      <c r="P313" s="70"/>
      <c r="Q313" s="70"/>
      <c r="R313" s="70"/>
      <c r="S313" s="70"/>
      <c r="T313" s="70"/>
      <c r="U313" s="70"/>
    </row>
    <row r="314" spans="2:21" ht="12.75" customHeight="1" x14ac:dyDescent="0.2">
      <c r="B314" s="28"/>
      <c r="E314" s="70"/>
      <c r="F314" s="70"/>
      <c r="G314" s="70"/>
      <c r="H314" s="70"/>
      <c r="I314" s="71"/>
      <c r="J314" s="70"/>
      <c r="K314" s="73"/>
      <c r="P314" s="70"/>
      <c r="Q314" s="70"/>
      <c r="R314" s="70"/>
      <c r="S314" s="70"/>
      <c r="T314" s="70"/>
      <c r="U314" s="70"/>
    </row>
    <row r="315" spans="2:21" ht="12.75" customHeight="1" x14ac:dyDescent="0.2">
      <c r="B315" s="28"/>
      <c r="E315" s="70"/>
      <c r="F315" s="70"/>
      <c r="G315" s="70"/>
      <c r="H315" s="70"/>
      <c r="I315" s="71"/>
      <c r="J315" s="70"/>
      <c r="K315" s="73"/>
      <c r="P315" s="70"/>
      <c r="Q315" s="70"/>
      <c r="R315" s="70"/>
      <c r="S315" s="70"/>
      <c r="T315" s="70"/>
      <c r="U315" s="70"/>
    </row>
    <row r="316" spans="2:21" ht="12.75" customHeight="1" x14ac:dyDescent="0.2">
      <c r="B316" s="28"/>
      <c r="E316" s="70"/>
      <c r="F316" s="70"/>
      <c r="G316" s="70"/>
      <c r="H316" s="70"/>
      <c r="I316" s="71"/>
      <c r="J316" s="70"/>
      <c r="K316" s="73"/>
      <c r="P316" s="70"/>
      <c r="Q316" s="70"/>
      <c r="R316" s="70"/>
      <c r="S316" s="70"/>
      <c r="T316" s="70"/>
      <c r="U316" s="70"/>
    </row>
    <row r="317" spans="2:21" ht="12.75" customHeight="1" x14ac:dyDescent="0.2">
      <c r="B317" s="28"/>
      <c r="E317" s="70"/>
      <c r="F317" s="70"/>
      <c r="G317" s="70"/>
      <c r="H317" s="70"/>
      <c r="I317" s="71"/>
      <c r="J317" s="70"/>
      <c r="K317" s="73"/>
      <c r="P317" s="70"/>
      <c r="Q317" s="70"/>
      <c r="R317" s="70"/>
      <c r="S317" s="70"/>
      <c r="T317" s="70"/>
      <c r="U317" s="70"/>
    </row>
    <row r="318" spans="2:21" ht="12.75" customHeight="1" x14ac:dyDescent="0.2">
      <c r="B318" s="28"/>
      <c r="E318" s="70"/>
      <c r="F318" s="70"/>
      <c r="G318" s="70"/>
      <c r="H318" s="70"/>
      <c r="I318" s="71"/>
      <c r="J318" s="70"/>
      <c r="K318" s="73"/>
      <c r="P318" s="70"/>
      <c r="Q318" s="70"/>
      <c r="R318" s="70"/>
      <c r="S318" s="70"/>
      <c r="T318" s="70"/>
      <c r="U318" s="70"/>
    </row>
    <row r="319" spans="2:21" ht="12.75" customHeight="1" x14ac:dyDescent="0.2">
      <c r="B319" s="28"/>
      <c r="E319" s="70"/>
      <c r="F319" s="70"/>
      <c r="G319" s="70"/>
      <c r="H319" s="70"/>
      <c r="I319" s="71"/>
      <c r="J319" s="70"/>
      <c r="K319" s="73"/>
      <c r="P319" s="70"/>
      <c r="Q319" s="70"/>
      <c r="R319" s="70"/>
      <c r="S319" s="70"/>
      <c r="T319" s="70"/>
      <c r="U319" s="70"/>
    </row>
    <row r="320" spans="2:21" ht="12.75" customHeight="1" x14ac:dyDescent="0.2">
      <c r="B320" s="28"/>
      <c r="E320" s="70"/>
      <c r="F320" s="70"/>
      <c r="G320" s="70"/>
      <c r="H320" s="70"/>
      <c r="I320" s="71"/>
      <c r="J320" s="70"/>
      <c r="K320" s="73"/>
      <c r="P320" s="70"/>
      <c r="Q320" s="70"/>
      <c r="R320" s="70"/>
      <c r="S320" s="70"/>
      <c r="T320" s="70"/>
      <c r="U320" s="70"/>
    </row>
    <row r="321" spans="2:21" ht="12.75" customHeight="1" x14ac:dyDescent="0.2">
      <c r="B321" s="28"/>
      <c r="E321" s="70"/>
      <c r="F321" s="70"/>
      <c r="G321" s="70"/>
      <c r="H321" s="70"/>
      <c r="I321" s="71"/>
      <c r="J321" s="70"/>
      <c r="K321" s="73"/>
      <c r="P321" s="70"/>
      <c r="Q321" s="70"/>
      <c r="R321" s="70"/>
      <c r="S321" s="70"/>
      <c r="T321" s="70"/>
      <c r="U321" s="70"/>
    </row>
    <row r="322" spans="2:21" ht="12.75" customHeight="1" x14ac:dyDescent="0.2">
      <c r="B322" s="28"/>
      <c r="E322" s="70"/>
      <c r="F322" s="70"/>
      <c r="G322" s="70"/>
      <c r="H322" s="70"/>
      <c r="I322" s="71"/>
      <c r="J322" s="70"/>
      <c r="K322" s="73"/>
      <c r="P322" s="70"/>
      <c r="Q322" s="70"/>
      <c r="R322" s="70"/>
      <c r="S322" s="70"/>
      <c r="T322" s="70"/>
      <c r="U322" s="70"/>
    </row>
    <row r="323" spans="2:21" ht="12.75" customHeight="1" x14ac:dyDescent="0.2">
      <c r="B323" s="28"/>
      <c r="E323" s="70"/>
      <c r="F323" s="70"/>
      <c r="G323" s="70"/>
      <c r="H323" s="70"/>
      <c r="I323" s="71"/>
      <c r="J323" s="70"/>
      <c r="K323" s="73"/>
      <c r="P323" s="70"/>
      <c r="Q323" s="70"/>
      <c r="R323" s="70"/>
      <c r="S323" s="70"/>
      <c r="T323" s="70"/>
      <c r="U323" s="70"/>
    </row>
    <row r="324" spans="2:21" ht="12.75" customHeight="1" x14ac:dyDescent="0.2">
      <c r="B324" s="28"/>
      <c r="E324" s="70"/>
      <c r="F324" s="70"/>
      <c r="G324" s="70"/>
      <c r="H324" s="70"/>
      <c r="I324" s="71"/>
      <c r="J324" s="70"/>
      <c r="K324" s="73"/>
      <c r="P324" s="70"/>
      <c r="Q324" s="70"/>
      <c r="R324" s="70"/>
      <c r="S324" s="70"/>
      <c r="T324" s="70"/>
      <c r="U324" s="70"/>
    </row>
    <row r="325" spans="2:21" ht="12.75" customHeight="1" x14ac:dyDescent="0.2">
      <c r="B325" s="28"/>
      <c r="E325" s="70"/>
      <c r="F325" s="70"/>
      <c r="G325" s="70"/>
      <c r="H325" s="70"/>
      <c r="I325" s="71"/>
      <c r="J325" s="70"/>
      <c r="K325" s="73"/>
      <c r="P325" s="70"/>
      <c r="Q325" s="70"/>
      <c r="R325" s="70"/>
      <c r="S325" s="70"/>
      <c r="T325" s="70"/>
      <c r="U325" s="70"/>
    </row>
    <row r="326" spans="2:21" ht="12.75" customHeight="1" x14ac:dyDescent="0.2">
      <c r="B326" s="28"/>
      <c r="E326" s="70"/>
      <c r="F326" s="70"/>
      <c r="G326" s="70"/>
      <c r="H326" s="70"/>
      <c r="I326" s="71"/>
      <c r="J326" s="70"/>
      <c r="K326" s="73"/>
      <c r="P326" s="70"/>
      <c r="Q326" s="70"/>
      <c r="R326" s="70"/>
      <c r="S326" s="70"/>
      <c r="T326" s="70"/>
      <c r="U326" s="70"/>
    </row>
    <row r="327" spans="2:21" ht="12.75" customHeight="1" x14ac:dyDescent="0.2">
      <c r="B327" s="28"/>
      <c r="E327" s="70"/>
      <c r="F327" s="70"/>
      <c r="G327" s="70"/>
      <c r="H327" s="70"/>
      <c r="I327" s="71"/>
      <c r="J327" s="70"/>
      <c r="K327" s="73"/>
      <c r="P327" s="70"/>
      <c r="Q327" s="70"/>
      <c r="R327" s="70"/>
      <c r="S327" s="70"/>
      <c r="T327" s="70"/>
      <c r="U327" s="70"/>
    </row>
    <row r="328" spans="2:21" ht="12.75" customHeight="1" x14ac:dyDescent="0.2">
      <c r="B328" s="28"/>
      <c r="E328" s="70"/>
      <c r="F328" s="70"/>
      <c r="G328" s="70"/>
      <c r="H328" s="70"/>
      <c r="I328" s="71"/>
      <c r="J328" s="70"/>
      <c r="K328" s="73"/>
      <c r="P328" s="70"/>
      <c r="Q328" s="70"/>
      <c r="R328" s="70"/>
      <c r="S328" s="70"/>
      <c r="T328" s="70"/>
      <c r="U328" s="70"/>
    </row>
    <row r="329" spans="2:21" ht="12.75" customHeight="1" x14ac:dyDescent="0.2">
      <c r="B329" s="28"/>
      <c r="E329" s="70"/>
      <c r="F329" s="70"/>
      <c r="G329" s="70"/>
      <c r="H329" s="70"/>
      <c r="I329" s="71"/>
      <c r="J329" s="70"/>
      <c r="K329" s="73"/>
      <c r="P329" s="70"/>
      <c r="Q329" s="70"/>
      <c r="R329" s="70"/>
      <c r="S329" s="70"/>
      <c r="T329" s="70"/>
      <c r="U329" s="70"/>
    </row>
    <row r="330" spans="2:21" ht="12.75" customHeight="1" x14ac:dyDescent="0.2">
      <c r="B330" s="28"/>
      <c r="E330" s="70"/>
      <c r="F330" s="70"/>
      <c r="G330" s="70"/>
      <c r="H330" s="70"/>
      <c r="I330" s="71"/>
      <c r="J330" s="70"/>
      <c r="K330" s="73"/>
      <c r="P330" s="70"/>
      <c r="Q330" s="70"/>
      <c r="R330" s="70"/>
      <c r="S330" s="70"/>
      <c r="T330" s="70"/>
      <c r="U330" s="70"/>
    </row>
    <row r="331" spans="2:21" ht="12.75" customHeight="1" x14ac:dyDescent="0.2">
      <c r="B331" s="28"/>
      <c r="E331" s="70"/>
      <c r="F331" s="70"/>
      <c r="G331" s="70"/>
      <c r="H331" s="70"/>
      <c r="I331" s="71"/>
      <c r="J331" s="70"/>
      <c r="K331" s="73"/>
      <c r="P331" s="70"/>
      <c r="Q331" s="70"/>
      <c r="R331" s="70"/>
      <c r="S331" s="70"/>
      <c r="T331" s="70"/>
      <c r="U331" s="70"/>
    </row>
    <row r="332" spans="2:21" ht="12.75" customHeight="1" x14ac:dyDescent="0.2">
      <c r="B332" s="28"/>
      <c r="E332" s="70"/>
      <c r="F332" s="70"/>
      <c r="G332" s="70"/>
      <c r="H332" s="70"/>
      <c r="I332" s="71"/>
      <c r="J332" s="70"/>
      <c r="K332" s="73"/>
      <c r="P332" s="70"/>
      <c r="Q332" s="70"/>
      <c r="R332" s="70"/>
      <c r="S332" s="70"/>
      <c r="T332" s="70"/>
      <c r="U332" s="70"/>
    </row>
    <row r="333" spans="2:21" ht="12.75" customHeight="1" x14ac:dyDescent="0.2">
      <c r="B333" s="28"/>
      <c r="E333" s="70"/>
      <c r="F333" s="70"/>
      <c r="G333" s="70"/>
      <c r="H333" s="70"/>
      <c r="I333" s="71"/>
      <c r="J333" s="70"/>
      <c r="K333" s="73"/>
      <c r="P333" s="70"/>
      <c r="Q333" s="70"/>
      <c r="R333" s="70"/>
      <c r="S333" s="70"/>
      <c r="T333" s="70"/>
      <c r="U333" s="70"/>
    </row>
    <row r="334" spans="2:21" ht="12.75" customHeight="1" x14ac:dyDescent="0.2">
      <c r="B334" s="28"/>
      <c r="E334" s="70"/>
      <c r="F334" s="70"/>
      <c r="G334" s="70"/>
      <c r="H334" s="70"/>
      <c r="I334" s="71"/>
      <c r="J334" s="70"/>
      <c r="K334" s="73"/>
      <c r="P334" s="70"/>
      <c r="Q334" s="70"/>
      <c r="R334" s="70"/>
      <c r="S334" s="70"/>
      <c r="T334" s="70"/>
      <c r="U334" s="70"/>
    </row>
    <row r="335" spans="2:21" ht="12.75" customHeight="1" x14ac:dyDescent="0.2">
      <c r="B335" s="28"/>
      <c r="E335" s="70"/>
      <c r="F335" s="70"/>
      <c r="G335" s="70"/>
      <c r="H335" s="70"/>
      <c r="I335" s="71"/>
      <c r="J335" s="70"/>
      <c r="K335" s="73"/>
      <c r="P335" s="70"/>
      <c r="Q335" s="70"/>
      <c r="R335" s="70"/>
      <c r="S335" s="70"/>
      <c r="T335" s="70"/>
      <c r="U335" s="70"/>
    </row>
    <row r="336" spans="2:21" ht="12.75" customHeight="1" x14ac:dyDescent="0.2">
      <c r="B336" s="28"/>
      <c r="E336" s="70"/>
      <c r="F336" s="70"/>
      <c r="G336" s="70"/>
      <c r="H336" s="70"/>
      <c r="I336" s="71"/>
      <c r="J336" s="70"/>
      <c r="K336" s="73"/>
      <c r="P336" s="70"/>
      <c r="Q336" s="70"/>
      <c r="R336" s="70"/>
      <c r="S336" s="70"/>
      <c r="T336" s="70"/>
      <c r="U336" s="70"/>
    </row>
    <row r="337" spans="2:21" ht="12.75" customHeight="1" x14ac:dyDescent="0.2">
      <c r="B337" s="28"/>
      <c r="E337" s="70"/>
      <c r="F337" s="70"/>
      <c r="G337" s="70"/>
      <c r="H337" s="70"/>
      <c r="I337" s="71"/>
      <c r="J337" s="70"/>
      <c r="K337" s="73"/>
      <c r="P337" s="70"/>
      <c r="Q337" s="70"/>
      <c r="R337" s="70"/>
      <c r="S337" s="70"/>
      <c r="T337" s="70"/>
      <c r="U337" s="70"/>
    </row>
    <row r="338" spans="2:21" ht="12.75" customHeight="1" x14ac:dyDescent="0.2">
      <c r="B338" s="28"/>
      <c r="E338" s="70"/>
      <c r="F338" s="70"/>
      <c r="G338" s="70"/>
      <c r="H338" s="70"/>
      <c r="I338" s="71"/>
      <c r="J338" s="70"/>
      <c r="K338" s="73"/>
      <c r="P338" s="70"/>
      <c r="Q338" s="70"/>
      <c r="R338" s="70"/>
      <c r="S338" s="70"/>
      <c r="T338" s="70"/>
      <c r="U338" s="70"/>
    </row>
    <row r="339" spans="2:21" ht="12.75" customHeight="1" x14ac:dyDescent="0.2">
      <c r="B339" s="28"/>
      <c r="E339" s="70"/>
      <c r="F339" s="70"/>
      <c r="G339" s="70"/>
      <c r="H339" s="70"/>
      <c r="I339" s="71"/>
      <c r="J339" s="70"/>
      <c r="K339" s="73"/>
      <c r="P339" s="70"/>
      <c r="Q339" s="70"/>
      <c r="R339" s="70"/>
      <c r="S339" s="70"/>
      <c r="T339" s="70"/>
      <c r="U339" s="70"/>
    </row>
    <row r="340" spans="2:21" ht="12.75" customHeight="1" x14ac:dyDescent="0.2">
      <c r="B340" s="28"/>
      <c r="E340" s="70"/>
      <c r="F340" s="70"/>
      <c r="G340" s="70"/>
      <c r="H340" s="70"/>
      <c r="I340" s="71"/>
      <c r="J340" s="70"/>
      <c r="K340" s="73"/>
      <c r="P340" s="70"/>
      <c r="Q340" s="70"/>
      <c r="R340" s="70"/>
      <c r="S340" s="70"/>
      <c r="T340" s="70"/>
      <c r="U340" s="70"/>
    </row>
    <row r="341" spans="2:21" ht="12.75" customHeight="1" x14ac:dyDescent="0.2">
      <c r="B341" s="28"/>
      <c r="E341" s="70"/>
      <c r="F341" s="70"/>
      <c r="G341" s="70"/>
      <c r="H341" s="70"/>
      <c r="I341" s="71"/>
      <c r="J341" s="70"/>
      <c r="K341" s="73"/>
      <c r="P341" s="70"/>
      <c r="Q341" s="70"/>
      <c r="R341" s="70"/>
      <c r="S341" s="70"/>
      <c r="T341" s="70"/>
      <c r="U341" s="70"/>
    </row>
    <row r="342" spans="2:21" ht="12.75" customHeight="1" x14ac:dyDescent="0.2">
      <c r="B342" s="28"/>
      <c r="E342" s="70"/>
      <c r="F342" s="70"/>
      <c r="G342" s="70"/>
      <c r="H342" s="70"/>
      <c r="I342" s="71"/>
      <c r="J342" s="70"/>
      <c r="K342" s="73"/>
      <c r="P342" s="70"/>
      <c r="Q342" s="70"/>
      <c r="R342" s="70"/>
      <c r="S342" s="70"/>
      <c r="T342" s="70"/>
      <c r="U342" s="70"/>
    </row>
    <row r="343" spans="2:21" ht="12.75" customHeight="1" x14ac:dyDescent="0.2">
      <c r="B343" s="28"/>
      <c r="E343" s="70"/>
      <c r="F343" s="70"/>
      <c r="G343" s="70"/>
      <c r="H343" s="70"/>
      <c r="I343" s="71"/>
      <c r="J343" s="70"/>
      <c r="K343" s="73"/>
      <c r="P343" s="70"/>
      <c r="Q343" s="70"/>
      <c r="R343" s="70"/>
      <c r="S343" s="70"/>
      <c r="T343" s="70"/>
      <c r="U343" s="70"/>
    </row>
    <row r="344" spans="2:21" ht="12.75" customHeight="1" x14ac:dyDescent="0.2">
      <c r="B344" s="28"/>
      <c r="E344" s="70"/>
      <c r="F344" s="70"/>
      <c r="G344" s="70"/>
      <c r="H344" s="70"/>
      <c r="I344" s="71"/>
      <c r="J344" s="70"/>
      <c r="K344" s="73"/>
      <c r="P344" s="70"/>
      <c r="Q344" s="70"/>
      <c r="R344" s="70"/>
      <c r="S344" s="70"/>
      <c r="T344" s="70"/>
      <c r="U344" s="70"/>
    </row>
    <row r="345" spans="2:21" ht="12.75" customHeight="1" x14ac:dyDescent="0.2">
      <c r="B345" s="28"/>
      <c r="E345" s="70"/>
      <c r="F345" s="70"/>
      <c r="G345" s="70"/>
      <c r="H345" s="70"/>
      <c r="I345" s="71"/>
      <c r="J345" s="70"/>
      <c r="K345" s="73"/>
      <c r="P345" s="70"/>
      <c r="Q345" s="70"/>
      <c r="R345" s="70"/>
      <c r="S345" s="70"/>
      <c r="T345" s="70"/>
      <c r="U345" s="70"/>
    </row>
    <row r="346" spans="2:21" ht="12.75" customHeight="1" x14ac:dyDescent="0.2">
      <c r="B346" s="28"/>
      <c r="E346" s="70"/>
      <c r="F346" s="70"/>
      <c r="G346" s="70"/>
      <c r="H346" s="70"/>
      <c r="I346" s="71"/>
      <c r="J346" s="70"/>
      <c r="K346" s="73"/>
      <c r="P346" s="70"/>
      <c r="Q346" s="70"/>
      <c r="R346" s="70"/>
      <c r="S346" s="70"/>
      <c r="T346" s="70"/>
      <c r="U346" s="70"/>
    </row>
    <row r="347" spans="2:21" ht="12.75" customHeight="1" x14ac:dyDescent="0.2">
      <c r="B347" s="28"/>
      <c r="E347" s="70"/>
      <c r="F347" s="70"/>
      <c r="G347" s="70"/>
      <c r="H347" s="70"/>
      <c r="I347" s="71"/>
      <c r="J347" s="70"/>
      <c r="K347" s="73"/>
      <c r="P347" s="70"/>
      <c r="Q347" s="70"/>
      <c r="R347" s="70"/>
      <c r="S347" s="70"/>
      <c r="T347" s="70"/>
      <c r="U347" s="70"/>
    </row>
    <row r="348" spans="2:21" ht="12.75" customHeight="1" x14ac:dyDescent="0.2">
      <c r="B348" s="28"/>
      <c r="E348" s="70"/>
      <c r="F348" s="70"/>
      <c r="G348" s="70"/>
      <c r="H348" s="70"/>
      <c r="I348" s="71"/>
      <c r="J348" s="70"/>
      <c r="K348" s="73"/>
      <c r="P348" s="70"/>
      <c r="Q348" s="70"/>
      <c r="R348" s="70"/>
      <c r="S348" s="70"/>
      <c r="T348" s="70"/>
      <c r="U348" s="70"/>
    </row>
    <row r="349" spans="2:21" ht="12.75" customHeight="1" x14ac:dyDescent="0.2">
      <c r="B349" s="28"/>
      <c r="E349" s="70"/>
      <c r="F349" s="70"/>
      <c r="G349" s="70"/>
      <c r="H349" s="70"/>
      <c r="I349" s="71"/>
      <c r="J349" s="70"/>
      <c r="K349" s="73"/>
      <c r="P349" s="70"/>
      <c r="Q349" s="70"/>
      <c r="R349" s="70"/>
      <c r="S349" s="70"/>
      <c r="T349" s="70"/>
      <c r="U349" s="70"/>
    </row>
    <row r="350" spans="2:21" ht="12.75" customHeight="1" x14ac:dyDescent="0.2">
      <c r="B350" s="28"/>
      <c r="E350" s="70"/>
      <c r="F350" s="70"/>
      <c r="G350" s="70"/>
      <c r="H350" s="70"/>
      <c r="I350" s="71"/>
      <c r="J350" s="70"/>
      <c r="K350" s="73"/>
      <c r="P350" s="70"/>
      <c r="Q350" s="70"/>
      <c r="R350" s="70"/>
      <c r="S350" s="70"/>
      <c r="T350" s="70"/>
      <c r="U350" s="70"/>
    </row>
    <row r="351" spans="2:21" ht="12.75" customHeight="1" x14ac:dyDescent="0.2">
      <c r="B351" s="28"/>
      <c r="E351" s="70"/>
      <c r="F351" s="70"/>
      <c r="G351" s="70"/>
      <c r="H351" s="70"/>
      <c r="I351" s="71"/>
      <c r="J351" s="70"/>
      <c r="K351" s="73"/>
      <c r="P351" s="70"/>
      <c r="Q351" s="70"/>
      <c r="R351" s="70"/>
      <c r="S351" s="70"/>
      <c r="T351" s="70"/>
      <c r="U351" s="70"/>
    </row>
    <row r="352" spans="2:21" ht="12.75" customHeight="1" x14ac:dyDescent="0.2">
      <c r="B352" s="28"/>
      <c r="E352" s="70"/>
      <c r="F352" s="70"/>
      <c r="G352" s="70"/>
      <c r="H352" s="70"/>
      <c r="I352" s="71"/>
      <c r="J352" s="70"/>
      <c r="K352" s="73"/>
      <c r="P352" s="70"/>
      <c r="Q352" s="70"/>
      <c r="R352" s="70"/>
      <c r="S352" s="70"/>
      <c r="T352" s="70"/>
      <c r="U352" s="70"/>
    </row>
    <row r="353" spans="2:21" ht="12.75" customHeight="1" x14ac:dyDescent="0.2">
      <c r="B353" s="28"/>
      <c r="E353" s="70"/>
      <c r="F353" s="70"/>
      <c r="G353" s="70"/>
      <c r="H353" s="70"/>
      <c r="I353" s="71"/>
      <c r="J353" s="70"/>
      <c r="K353" s="73"/>
      <c r="P353" s="70"/>
      <c r="Q353" s="70"/>
      <c r="R353" s="70"/>
      <c r="S353" s="70"/>
      <c r="T353" s="70"/>
      <c r="U353" s="70"/>
    </row>
    <row r="354" spans="2:21" ht="12.75" customHeight="1" x14ac:dyDescent="0.2">
      <c r="B354" s="28"/>
      <c r="E354" s="70"/>
      <c r="F354" s="70"/>
      <c r="G354" s="70"/>
      <c r="H354" s="70"/>
      <c r="I354" s="71"/>
      <c r="J354" s="70"/>
      <c r="K354" s="73"/>
      <c r="P354" s="70"/>
      <c r="Q354" s="70"/>
      <c r="R354" s="70"/>
      <c r="S354" s="70"/>
      <c r="T354" s="70"/>
      <c r="U354" s="70"/>
    </row>
    <row r="355" spans="2:21" ht="12.75" customHeight="1" x14ac:dyDescent="0.2">
      <c r="B355" s="28"/>
      <c r="E355" s="70"/>
      <c r="F355" s="70"/>
      <c r="G355" s="70"/>
      <c r="H355" s="70"/>
      <c r="I355" s="71"/>
      <c r="J355" s="70"/>
      <c r="K355" s="73"/>
      <c r="P355" s="70"/>
      <c r="Q355" s="70"/>
      <c r="R355" s="70"/>
      <c r="S355" s="70"/>
      <c r="T355" s="70"/>
      <c r="U355" s="70"/>
    </row>
    <row r="356" spans="2:21" ht="12.75" customHeight="1" x14ac:dyDescent="0.2">
      <c r="B356" s="28"/>
      <c r="E356" s="70"/>
      <c r="F356" s="70"/>
      <c r="G356" s="70"/>
      <c r="H356" s="70"/>
      <c r="I356" s="71"/>
      <c r="J356" s="70"/>
      <c r="K356" s="73"/>
      <c r="P356" s="70"/>
      <c r="Q356" s="70"/>
      <c r="R356" s="70"/>
      <c r="S356" s="70"/>
      <c r="T356" s="70"/>
      <c r="U356" s="70"/>
    </row>
    <row r="357" spans="2:21" ht="12.75" customHeight="1" x14ac:dyDescent="0.2">
      <c r="B357" s="28"/>
      <c r="E357" s="70"/>
      <c r="F357" s="70"/>
      <c r="G357" s="70"/>
      <c r="H357" s="70"/>
      <c r="I357" s="71"/>
      <c r="J357" s="70"/>
      <c r="K357" s="73"/>
      <c r="P357" s="70"/>
      <c r="Q357" s="70"/>
      <c r="R357" s="70"/>
      <c r="S357" s="70"/>
      <c r="T357" s="70"/>
      <c r="U357" s="70"/>
    </row>
    <row r="358" spans="2:21" ht="12.75" customHeight="1" x14ac:dyDescent="0.2">
      <c r="B358" s="28"/>
      <c r="E358" s="70"/>
      <c r="F358" s="70"/>
      <c r="G358" s="70"/>
      <c r="H358" s="70"/>
      <c r="I358" s="71"/>
      <c r="J358" s="70"/>
      <c r="K358" s="73"/>
      <c r="P358" s="70"/>
      <c r="Q358" s="70"/>
      <c r="R358" s="70"/>
      <c r="S358" s="70"/>
      <c r="T358" s="70"/>
      <c r="U358" s="70"/>
    </row>
    <row r="359" spans="2:21" ht="12.75" customHeight="1" x14ac:dyDescent="0.2">
      <c r="B359" s="28"/>
      <c r="E359" s="70"/>
      <c r="F359" s="70"/>
      <c r="G359" s="70"/>
      <c r="H359" s="70"/>
      <c r="I359" s="71"/>
      <c r="J359" s="70"/>
      <c r="K359" s="73"/>
      <c r="P359" s="70"/>
      <c r="Q359" s="70"/>
      <c r="R359" s="70"/>
      <c r="S359" s="70"/>
      <c r="T359" s="70"/>
      <c r="U359" s="70"/>
    </row>
    <row r="360" spans="2:21" ht="12.75" customHeight="1" x14ac:dyDescent="0.2">
      <c r="B360" s="28"/>
      <c r="E360" s="70"/>
      <c r="F360" s="70"/>
      <c r="G360" s="70"/>
      <c r="H360" s="70"/>
      <c r="I360" s="71"/>
      <c r="J360" s="70"/>
      <c r="K360" s="73"/>
      <c r="P360" s="70"/>
      <c r="Q360" s="70"/>
      <c r="R360" s="70"/>
      <c r="S360" s="70"/>
      <c r="T360" s="70"/>
      <c r="U360" s="70"/>
    </row>
    <row r="361" spans="2:21" ht="12.75" customHeight="1" x14ac:dyDescent="0.2">
      <c r="B361" s="28"/>
      <c r="E361" s="70"/>
      <c r="F361" s="70"/>
      <c r="G361" s="70"/>
      <c r="H361" s="70"/>
      <c r="I361" s="71"/>
      <c r="J361" s="70"/>
      <c r="K361" s="73"/>
      <c r="P361" s="70"/>
      <c r="Q361" s="70"/>
      <c r="R361" s="70"/>
      <c r="S361" s="70"/>
      <c r="T361" s="70"/>
      <c r="U361" s="70"/>
    </row>
    <row r="362" spans="2:21" ht="12.75" customHeight="1" x14ac:dyDescent="0.2">
      <c r="B362" s="28"/>
      <c r="E362" s="70"/>
      <c r="F362" s="70"/>
      <c r="G362" s="70"/>
      <c r="H362" s="70"/>
      <c r="I362" s="71"/>
      <c r="J362" s="70"/>
      <c r="K362" s="73"/>
      <c r="P362" s="70"/>
      <c r="Q362" s="70"/>
      <c r="R362" s="70"/>
      <c r="S362" s="70"/>
      <c r="T362" s="70"/>
      <c r="U362" s="70"/>
    </row>
    <row r="363" spans="2:21" ht="12.75" customHeight="1" x14ac:dyDescent="0.2">
      <c r="B363" s="28"/>
      <c r="E363" s="70"/>
      <c r="F363" s="70"/>
      <c r="G363" s="70"/>
      <c r="H363" s="70"/>
      <c r="I363" s="71"/>
      <c r="J363" s="70"/>
      <c r="K363" s="73"/>
      <c r="P363" s="70"/>
      <c r="Q363" s="70"/>
      <c r="R363" s="70"/>
      <c r="S363" s="70"/>
      <c r="T363" s="70"/>
      <c r="U363" s="70"/>
    </row>
    <row r="364" spans="2:21" ht="12.75" customHeight="1" x14ac:dyDescent="0.2">
      <c r="B364" s="28"/>
      <c r="E364" s="70"/>
      <c r="F364" s="70"/>
      <c r="G364" s="70"/>
      <c r="H364" s="70"/>
      <c r="I364" s="71"/>
      <c r="J364" s="70"/>
      <c r="K364" s="73"/>
      <c r="P364" s="70"/>
      <c r="Q364" s="70"/>
      <c r="R364" s="70"/>
      <c r="S364" s="70"/>
      <c r="T364" s="70"/>
      <c r="U364" s="70"/>
    </row>
    <row r="365" spans="2:21" ht="12.75" customHeight="1" x14ac:dyDescent="0.2">
      <c r="B365" s="28"/>
      <c r="E365" s="70"/>
      <c r="F365" s="70"/>
      <c r="G365" s="70"/>
      <c r="H365" s="70"/>
      <c r="I365" s="71"/>
      <c r="J365" s="70"/>
      <c r="K365" s="73"/>
      <c r="P365" s="70"/>
      <c r="Q365" s="70"/>
      <c r="R365" s="70"/>
      <c r="S365" s="70"/>
      <c r="T365" s="70"/>
      <c r="U365" s="70"/>
    </row>
    <row r="366" spans="2:21" ht="12.75" customHeight="1" x14ac:dyDescent="0.2">
      <c r="B366" s="28"/>
      <c r="E366" s="70"/>
      <c r="F366" s="70"/>
      <c r="G366" s="70"/>
      <c r="H366" s="70"/>
      <c r="I366" s="71"/>
      <c r="J366" s="70"/>
      <c r="K366" s="73"/>
      <c r="P366" s="70"/>
      <c r="Q366" s="70"/>
      <c r="R366" s="70"/>
      <c r="S366" s="70"/>
      <c r="T366" s="70"/>
      <c r="U366" s="70"/>
    </row>
    <row r="367" spans="2:21" ht="12.75" customHeight="1" x14ac:dyDescent="0.2">
      <c r="B367" s="28"/>
      <c r="E367" s="70"/>
      <c r="F367" s="70"/>
      <c r="G367" s="70"/>
      <c r="H367" s="70"/>
      <c r="I367" s="71"/>
      <c r="J367" s="70"/>
      <c r="K367" s="73"/>
      <c r="P367" s="70"/>
      <c r="Q367" s="70"/>
      <c r="R367" s="70"/>
      <c r="S367" s="70"/>
      <c r="T367" s="70"/>
      <c r="U367" s="70"/>
    </row>
    <row r="368" spans="2:21" ht="12.75" customHeight="1" x14ac:dyDescent="0.2">
      <c r="B368" s="28"/>
      <c r="E368" s="70"/>
      <c r="F368" s="70"/>
      <c r="G368" s="70"/>
      <c r="H368" s="70"/>
      <c r="I368" s="71"/>
      <c r="J368" s="70"/>
      <c r="K368" s="73"/>
      <c r="P368" s="70"/>
      <c r="Q368" s="70"/>
      <c r="R368" s="70"/>
      <c r="S368" s="70"/>
      <c r="T368" s="70"/>
      <c r="U368" s="70"/>
    </row>
    <row r="369" spans="2:21" ht="12.75" customHeight="1" x14ac:dyDescent="0.2">
      <c r="B369" s="28"/>
      <c r="E369" s="70"/>
      <c r="F369" s="70"/>
      <c r="G369" s="70"/>
      <c r="H369" s="70"/>
      <c r="I369" s="71"/>
      <c r="J369" s="70"/>
      <c r="K369" s="73"/>
      <c r="P369" s="70"/>
      <c r="Q369" s="70"/>
      <c r="R369" s="70"/>
      <c r="S369" s="70"/>
      <c r="T369" s="70"/>
      <c r="U369" s="70"/>
    </row>
    <row r="370" spans="2:21" ht="12.75" customHeight="1" x14ac:dyDescent="0.2">
      <c r="B370" s="28"/>
      <c r="E370" s="70"/>
      <c r="F370" s="70"/>
      <c r="G370" s="70"/>
      <c r="H370" s="70"/>
      <c r="I370" s="71"/>
      <c r="J370" s="70"/>
      <c r="K370" s="73"/>
      <c r="P370" s="70"/>
      <c r="Q370" s="70"/>
      <c r="R370" s="70"/>
      <c r="S370" s="70"/>
      <c r="T370" s="70"/>
      <c r="U370" s="70"/>
    </row>
    <row r="371" spans="2:21" ht="12.75" customHeight="1" x14ac:dyDescent="0.2">
      <c r="B371" s="28"/>
      <c r="E371" s="70"/>
      <c r="F371" s="70"/>
      <c r="G371" s="70"/>
      <c r="H371" s="70"/>
      <c r="I371" s="71"/>
      <c r="J371" s="70"/>
      <c r="K371" s="73"/>
      <c r="P371" s="70"/>
      <c r="Q371" s="70"/>
      <c r="R371" s="70"/>
      <c r="S371" s="70"/>
      <c r="T371" s="70"/>
      <c r="U371" s="70"/>
    </row>
    <row r="372" spans="2:21" ht="12.75" customHeight="1" x14ac:dyDescent="0.2">
      <c r="B372" s="28"/>
      <c r="E372" s="70"/>
      <c r="F372" s="70"/>
      <c r="G372" s="70"/>
      <c r="H372" s="70"/>
      <c r="I372" s="71"/>
      <c r="J372" s="70"/>
      <c r="K372" s="73"/>
      <c r="P372" s="70"/>
      <c r="Q372" s="70"/>
      <c r="R372" s="70"/>
      <c r="S372" s="70"/>
      <c r="T372" s="70"/>
      <c r="U372" s="70"/>
    </row>
    <row r="373" spans="2:21" ht="12.75" customHeight="1" x14ac:dyDescent="0.2">
      <c r="B373" s="28"/>
      <c r="E373" s="70"/>
      <c r="F373" s="70"/>
      <c r="G373" s="70"/>
      <c r="H373" s="70"/>
      <c r="I373" s="71"/>
      <c r="J373" s="70"/>
      <c r="K373" s="73"/>
      <c r="P373" s="70"/>
      <c r="Q373" s="70"/>
      <c r="R373" s="70"/>
      <c r="S373" s="70"/>
      <c r="T373" s="70"/>
      <c r="U373" s="70"/>
    </row>
    <row r="374" spans="2:21" ht="12.75" customHeight="1" x14ac:dyDescent="0.2">
      <c r="B374" s="28"/>
      <c r="E374" s="70"/>
      <c r="F374" s="70"/>
      <c r="G374" s="70"/>
      <c r="H374" s="70"/>
      <c r="I374" s="71"/>
      <c r="J374" s="70"/>
      <c r="K374" s="73"/>
      <c r="P374" s="70"/>
      <c r="Q374" s="70"/>
      <c r="R374" s="70"/>
      <c r="S374" s="70"/>
      <c r="T374" s="70"/>
      <c r="U374" s="70"/>
    </row>
    <row r="375" spans="2:21" ht="12.75" customHeight="1" x14ac:dyDescent="0.2">
      <c r="B375" s="28"/>
      <c r="E375" s="70"/>
      <c r="F375" s="70"/>
      <c r="G375" s="70"/>
      <c r="H375" s="70"/>
      <c r="I375" s="71"/>
      <c r="J375" s="70"/>
      <c r="K375" s="73"/>
      <c r="P375" s="70"/>
      <c r="Q375" s="70"/>
      <c r="R375" s="70"/>
      <c r="S375" s="70"/>
      <c r="T375" s="70"/>
      <c r="U375" s="70"/>
    </row>
    <row r="376" spans="2:21" ht="12.75" customHeight="1" x14ac:dyDescent="0.2">
      <c r="B376" s="28"/>
      <c r="E376" s="70"/>
      <c r="F376" s="70"/>
      <c r="G376" s="70"/>
      <c r="H376" s="70"/>
      <c r="I376" s="71"/>
      <c r="J376" s="70"/>
      <c r="K376" s="73"/>
      <c r="P376" s="70"/>
      <c r="Q376" s="70"/>
      <c r="R376" s="70"/>
      <c r="S376" s="70"/>
      <c r="T376" s="70"/>
      <c r="U376" s="70"/>
    </row>
    <row r="377" spans="2:21" ht="12.75" customHeight="1" x14ac:dyDescent="0.2">
      <c r="B377" s="28"/>
      <c r="E377" s="70"/>
      <c r="F377" s="70"/>
      <c r="G377" s="70"/>
      <c r="H377" s="70"/>
      <c r="I377" s="71"/>
      <c r="J377" s="70"/>
      <c r="K377" s="73"/>
      <c r="P377" s="70"/>
      <c r="Q377" s="70"/>
      <c r="R377" s="70"/>
      <c r="S377" s="70"/>
      <c r="T377" s="70"/>
      <c r="U377" s="70"/>
    </row>
    <row r="378" spans="2:21" ht="12.75" customHeight="1" x14ac:dyDescent="0.2">
      <c r="B378" s="28"/>
      <c r="E378" s="70"/>
      <c r="F378" s="70"/>
      <c r="G378" s="70"/>
      <c r="H378" s="70"/>
      <c r="I378" s="71"/>
      <c r="J378" s="70"/>
      <c r="K378" s="73"/>
      <c r="P378" s="70"/>
      <c r="Q378" s="70"/>
      <c r="R378" s="70"/>
      <c r="S378" s="70"/>
      <c r="T378" s="70"/>
      <c r="U378" s="70"/>
    </row>
    <row r="379" spans="2:21" ht="12.75" customHeight="1" x14ac:dyDescent="0.2">
      <c r="B379" s="28"/>
      <c r="E379" s="70"/>
      <c r="F379" s="70"/>
      <c r="G379" s="70"/>
      <c r="H379" s="70"/>
      <c r="I379" s="71"/>
      <c r="J379" s="70"/>
      <c r="K379" s="73"/>
      <c r="P379" s="70"/>
      <c r="Q379" s="70"/>
      <c r="R379" s="70"/>
      <c r="S379" s="70"/>
      <c r="T379" s="70"/>
      <c r="U379" s="70"/>
    </row>
    <row r="380" spans="2:21" ht="12.75" customHeight="1" x14ac:dyDescent="0.2">
      <c r="B380" s="28"/>
      <c r="E380" s="70"/>
      <c r="F380" s="70"/>
      <c r="G380" s="70"/>
      <c r="H380" s="70"/>
      <c r="I380" s="71"/>
      <c r="J380" s="70"/>
      <c r="K380" s="73"/>
      <c r="P380" s="70"/>
      <c r="Q380" s="70"/>
      <c r="R380" s="70"/>
      <c r="S380" s="70"/>
      <c r="T380" s="70"/>
      <c r="U380" s="70"/>
    </row>
    <row r="381" spans="2:21" ht="12.75" customHeight="1" x14ac:dyDescent="0.2">
      <c r="B381" s="28"/>
      <c r="E381" s="70"/>
      <c r="F381" s="70"/>
      <c r="G381" s="70"/>
      <c r="H381" s="70"/>
      <c r="I381" s="71"/>
      <c r="J381" s="70"/>
      <c r="K381" s="73"/>
      <c r="P381" s="70"/>
      <c r="Q381" s="70"/>
      <c r="R381" s="70"/>
      <c r="S381" s="70"/>
      <c r="T381" s="70"/>
      <c r="U381" s="70"/>
    </row>
    <row r="382" spans="2:21" ht="12.75" customHeight="1" x14ac:dyDescent="0.2">
      <c r="B382" s="28"/>
      <c r="E382" s="70"/>
      <c r="F382" s="70"/>
      <c r="G382" s="70"/>
      <c r="H382" s="70"/>
      <c r="I382" s="71"/>
      <c r="J382" s="70"/>
      <c r="K382" s="73"/>
      <c r="P382" s="70"/>
      <c r="Q382" s="70"/>
      <c r="R382" s="70"/>
      <c r="S382" s="70"/>
      <c r="T382" s="70"/>
      <c r="U382" s="70"/>
    </row>
    <row r="383" spans="2:21" ht="12.75" customHeight="1" x14ac:dyDescent="0.2">
      <c r="B383" s="28"/>
      <c r="E383" s="70"/>
      <c r="F383" s="70"/>
      <c r="G383" s="70"/>
      <c r="H383" s="70"/>
      <c r="I383" s="71"/>
      <c r="J383" s="70"/>
      <c r="K383" s="73"/>
      <c r="P383" s="70"/>
      <c r="Q383" s="70"/>
      <c r="R383" s="70"/>
      <c r="S383" s="70"/>
      <c r="T383" s="70"/>
      <c r="U383" s="70"/>
    </row>
    <row r="384" spans="2:21" ht="12.75" customHeight="1" x14ac:dyDescent="0.2">
      <c r="B384" s="28"/>
      <c r="E384" s="70"/>
      <c r="F384" s="70"/>
      <c r="G384" s="70"/>
      <c r="H384" s="70"/>
      <c r="I384" s="71"/>
      <c r="J384" s="70"/>
      <c r="K384" s="73"/>
      <c r="P384" s="70"/>
      <c r="Q384" s="70"/>
      <c r="R384" s="70"/>
      <c r="S384" s="70"/>
      <c r="T384" s="70"/>
      <c r="U384" s="70"/>
    </row>
    <row r="385" spans="2:21" ht="12.75" customHeight="1" x14ac:dyDescent="0.2">
      <c r="B385" s="28"/>
      <c r="E385" s="70"/>
      <c r="F385" s="70"/>
      <c r="G385" s="70"/>
      <c r="H385" s="70"/>
      <c r="I385" s="71"/>
      <c r="J385" s="70"/>
      <c r="K385" s="73"/>
      <c r="P385" s="70"/>
      <c r="Q385" s="70"/>
      <c r="R385" s="70"/>
      <c r="S385" s="70"/>
      <c r="T385" s="70"/>
      <c r="U385" s="70"/>
    </row>
    <row r="386" spans="2:21" ht="12.75" customHeight="1" x14ac:dyDescent="0.2">
      <c r="B386" s="28"/>
      <c r="E386" s="70"/>
      <c r="F386" s="70"/>
      <c r="G386" s="70"/>
      <c r="H386" s="70"/>
      <c r="I386" s="71"/>
      <c r="J386" s="70"/>
      <c r="K386" s="73"/>
      <c r="P386" s="70"/>
      <c r="Q386" s="70"/>
      <c r="R386" s="70"/>
      <c r="S386" s="70"/>
      <c r="T386" s="70"/>
      <c r="U386" s="70"/>
    </row>
    <row r="387" spans="2:21" ht="12.75" customHeight="1" x14ac:dyDescent="0.2">
      <c r="B387" s="28"/>
      <c r="E387" s="70"/>
      <c r="F387" s="70"/>
      <c r="G387" s="70"/>
      <c r="H387" s="70"/>
      <c r="I387" s="71"/>
      <c r="J387" s="70"/>
      <c r="K387" s="73"/>
      <c r="P387" s="70"/>
      <c r="Q387" s="70"/>
      <c r="R387" s="70"/>
      <c r="S387" s="70"/>
      <c r="T387" s="70"/>
      <c r="U387" s="70"/>
    </row>
    <row r="388" spans="2:21" ht="12.75" customHeight="1" x14ac:dyDescent="0.2">
      <c r="B388" s="28"/>
      <c r="E388" s="70"/>
      <c r="F388" s="70"/>
      <c r="G388" s="70"/>
      <c r="H388" s="70"/>
      <c r="I388" s="71"/>
      <c r="J388" s="70"/>
      <c r="K388" s="73"/>
      <c r="P388" s="70"/>
      <c r="Q388" s="70"/>
      <c r="R388" s="70"/>
      <c r="S388" s="70"/>
      <c r="T388" s="70"/>
      <c r="U388" s="70"/>
    </row>
    <row r="389" spans="2:21" ht="12.75" customHeight="1" x14ac:dyDescent="0.2">
      <c r="B389" s="28"/>
      <c r="E389" s="70"/>
      <c r="F389" s="70"/>
      <c r="G389" s="70"/>
      <c r="H389" s="70"/>
      <c r="I389" s="71"/>
      <c r="J389" s="70"/>
      <c r="K389" s="73"/>
      <c r="P389" s="70"/>
      <c r="Q389" s="70"/>
      <c r="R389" s="70"/>
      <c r="S389" s="70"/>
      <c r="T389" s="70"/>
      <c r="U389" s="70"/>
    </row>
    <row r="390" spans="2:21" ht="12.75" customHeight="1" x14ac:dyDescent="0.2">
      <c r="B390" s="28"/>
      <c r="E390" s="70"/>
      <c r="F390" s="70"/>
      <c r="G390" s="70"/>
      <c r="H390" s="70"/>
      <c r="I390" s="71"/>
      <c r="J390" s="70"/>
      <c r="K390" s="73"/>
      <c r="P390" s="70"/>
      <c r="Q390" s="70"/>
      <c r="R390" s="70"/>
      <c r="S390" s="70"/>
      <c r="T390" s="70"/>
      <c r="U390" s="70"/>
    </row>
    <row r="391" spans="2:21" ht="12.75" customHeight="1" x14ac:dyDescent="0.2">
      <c r="B391" s="28"/>
      <c r="E391" s="70"/>
      <c r="F391" s="70"/>
      <c r="G391" s="70"/>
      <c r="H391" s="70"/>
      <c r="I391" s="71"/>
      <c r="J391" s="70"/>
      <c r="K391" s="73"/>
      <c r="P391" s="70"/>
      <c r="Q391" s="70"/>
      <c r="R391" s="70"/>
      <c r="S391" s="70"/>
      <c r="T391" s="70"/>
      <c r="U391" s="70"/>
    </row>
    <row r="392" spans="2:21" ht="12.75" customHeight="1" x14ac:dyDescent="0.2">
      <c r="B392" s="28"/>
      <c r="E392" s="70"/>
      <c r="F392" s="70"/>
      <c r="G392" s="70"/>
      <c r="H392" s="70"/>
      <c r="I392" s="71"/>
      <c r="J392" s="70"/>
      <c r="K392" s="73"/>
      <c r="P392" s="70"/>
      <c r="Q392" s="70"/>
      <c r="R392" s="70"/>
      <c r="S392" s="70"/>
      <c r="T392" s="70"/>
      <c r="U392" s="70"/>
    </row>
    <row r="393" spans="2:21" ht="12.75" customHeight="1" x14ac:dyDescent="0.2">
      <c r="B393" s="28"/>
      <c r="E393" s="70"/>
      <c r="F393" s="70"/>
      <c r="G393" s="70"/>
      <c r="H393" s="70"/>
      <c r="I393" s="71"/>
      <c r="J393" s="70"/>
      <c r="K393" s="73"/>
      <c r="P393" s="70"/>
      <c r="Q393" s="70"/>
      <c r="R393" s="70"/>
      <c r="S393" s="70"/>
      <c r="T393" s="70"/>
      <c r="U393" s="70"/>
    </row>
    <row r="394" spans="2:21" ht="12.75" customHeight="1" x14ac:dyDescent="0.2">
      <c r="B394" s="28"/>
      <c r="E394" s="70"/>
      <c r="F394" s="70"/>
      <c r="G394" s="70"/>
      <c r="H394" s="70"/>
      <c r="I394" s="71"/>
      <c r="J394" s="70"/>
      <c r="K394" s="73"/>
      <c r="P394" s="70"/>
      <c r="Q394" s="70"/>
      <c r="R394" s="70"/>
      <c r="S394" s="70"/>
      <c r="T394" s="70"/>
      <c r="U394" s="70"/>
    </row>
    <row r="395" spans="2:21" ht="12.75" customHeight="1" x14ac:dyDescent="0.2">
      <c r="B395" s="28"/>
      <c r="E395" s="70"/>
      <c r="F395" s="70"/>
      <c r="G395" s="70"/>
      <c r="H395" s="70"/>
      <c r="I395" s="71"/>
      <c r="J395" s="70"/>
      <c r="K395" s="73"/>
      <c r="P395" s="70"/>
      <c r="Q395" s="70"/>
      <c r="R395" s="70"/>
      <c r="S395" s="70"/>
      <c r="T395" s="70"/>
      <c r="U395" s="70"/>
    </row>
    <row r="396" spans="2:21" ht="12.75" customHeight="1" x14ac:dyDescent="0.2">
      <c r="B396" s="28"/>
      <c r="E396" s="70"/>
      <c r="F396" s="70"/>
      <c r="G396" s="70"/>
      <c r="H396" s="70"/>
      <c r="I396" s="71"/>
      <c r="J396" s="70"/>
      <c r="K396" s="73"/>
      <c r="P396" s="70"/>
      <c r="Q396" s="70"/>
      <c r="R396" s="70"/>
      <c r="S396" s="70"/>
      <c r="T396" s="70"/>
      <c r="U396" s="70"/>
    </row>
    <row r="397" spans="2:21" ht="12.75" customHeight="1" x14ac:dyDescent="0.2">
      <c r="B397" s="28"/>
      <c r="E397" s="70"/>
      <c r="F397" s="70"/>
      <c r="G397" s="70"/>
      <c r="H397" s="70"/>
      <c r="I397" s="71"/>
      <c r="J397" s="70"/>
      <c r="K397" s="73"/>
      <c r="P397" s="70"/>
      <c r="Q397" s="70"/>
      <c r="R397" s="70"/>
      <c r="S397" s="70"/>
      <c r="T397" s="70"/>
      <c r="U397" s="70"/>
    </row>
    <row r="398" spans="2:21" ht="12.75" customHeight="1" x14ac:dyDescent="0.2">
      <c r="B398" s="28"/>
      <c r="E398" s="70"/>
      <c r="F398" s="70"/>
      <c r="G398" s="70"/>
      <c r="H398" s="70"/>
      <c r="I398" s="71"/>
      <c r="J398" s="70"/>
      <c r="K398" s="73"/>
      <c r="P398" s="70"/>
      <c r="Q398" s="70"/>
      <c r="R398" s="70"/>
      <c r="S398" s="70"/>
      <c r="T398" s="70"/>
      <c r="U398" s="70"/>
    </row>
    <row r="399" spans="2:21" ht="12.75" customHeight="1" x14ac:dyDescent="0.2">
      <c r="B399" s="28"/>
      <c r="E399" s="70"/>
      <c r="F399" s="70"/>
      <c r="G399" s="70"/>
      <c r="H399" s="70"/>
      <c r="I399" s="71"/>
      <c r="J399" s="70"/>
      <c r="K399" s="73"/>
      <c r="P399" s="70"/>
      <c r="Q399" s="70"/>
      <c r="R399" s="70"/>
      <c r="S399" s="70"/>
      <c r="T399" s="70"/>
      <c r="U399" s="70"/>
    </row>
    <row r="400" spans="2:21" ht="12.75" customHeight="1" x14ac:dyDescent="0.2">
      <c r="B400" s="28"/>
      <c r="E400" s="70"/>
      <c r="F400" s="70"/>
      <c r="G400" s="70"/>
      <c r="H400" s="70"/>
      <c r="I400" s="71"/>
      <c r="J400" s="70"/>
      <c r="K400" s="73"/>
      <c r="P400" s="70"/>
      <c r="Q400" s="70"/>
      <c r="R400" s="70"/>
      <c r="S400" s="70"/>
      <c r="T400" s="70"/>
      <c r="U400" s="70"/>
    </row>
    <row r="401" spans="2:21" ht="12.75" customHeight="1" x14ac:dyDescent="0.2">
      <c r="B401" s="28"/>
      <c r="E401" s="70"/>
      <c r="F401" s="70"/>
      <c r="G401" s="70"/>
      <c r="H401" s="70"/>
      <c r="I401" s="71"/>
      <c r="J401" s="70"/>
      <c r="K401" s="73"/>
      <c r="P401" s="70"/>
      <c r="Q401" s="70"/>
      <c r="R401" s="70"/>
      <c r="S401" s="70"/>
      <c r="T401" s="70"/>
      <c r="U401" s="70"/>
    </row>
    <row r="402" spans="2:21" ht="12.75" customHeight="1" x14ac:dyDescent="0.2">
      <c r="B402" s="28"/>
      <c r="E402" s="70"/>
      <c r="F402" s="70"/>
      <c r="G402" s="70"/>
      <c r="H402" s="70"/>
      <c r="I402" s="71"/>
      <c r="J402" s="70"/>
      <c r="K402" s="73"/>
      <c r="P402" s="70"/>
      <c r="Q402" s="70"/>
      <c r="R402" s="70"/>
      <c r="S402" s="70"/>
      <c r="T402" s="70"/>
      <c r="U402" s="70"/>
    </row>
    <row r="403" spans="2:21" ht="12.75" customHeight="1" x14ac:dyDescent="0.2">
      <c r="B403" s="28"/>
      <c r="E403" s="70"/>
      <c r="F403" s="70"/>
      <c r="G403" s="70"/>
      <c r="H403" s="70"/>
      <c r="I403" s="71"/>
      <c r="J403" s="70"/>
      <c r="K403" s="73"/>
      <c r="P403" s="70"/>
      <c r="Q403" s="70"/>
      <c r="R403" s="70"/>
      <c r="S403" s="70"/>
      <c r="T403" s="70"/>
      <c r="U403" s="70"/>
    </row>
    <row r="404" spans="2:21" ht="12.75" customHeight="1" x14ac:dyDescent="0.2">
      <c r="B404" s="28"/>
      <c r="E404" s="70"/>
      <c r="F404" s="70"/>
      <c r="G404" s="70"/>
      <c r="H404" s="70"/>
      <c r="I404" s="71"/>
      <c r="J404" s="70"/>
      <c r="K404" s="73"/>
      <c r="P404" s="70"/>
      <c r="Q404" s="70"/>
      <c r="R404" s="70"/>
      <c r="S404" s="70"/>
      <c r="T404" s="70"/>
      <c r="U404" s="70"/>
    </row>
    <row r="405" spans="2:21" ht="12.75" customHeight="1" x14ac:dyDescent="0.2">
      <c r="B405" s="28"/>
      <c r="E405" s="70"/>
      <c r="F405" s="70"/>
      <c r="G405" s="70"/>
      <c r="H405" s="70"/>
      <c r="I405" s="71"/>
      <c r="J405" s="70"/>
      <c r="K405" s="73"/>
      <c r="P405" s="70"/>
      <c r="Q405" s="70"/>
      <c r="R405" s="70"/>
      <c r="S405" s="70"/>
      <c r="T405" s="70"/>
      <c r="U405" s="70"/>
    </row>
    <row r="406" spans="2:21" ht="12.75" customHeight="1" x14ac:dyDescent="0.2">
      <c r="B406" s="28"/>
      <c r="E406" s="70"/>
      <c r="F406" s="70"/>
      <c r="G406" s="70"/>
      <c r="H406" s="70"/>
      <c r="I406" s="71"/>
      <c r="J406" s="70"/>
      <c r="K406" s="73"/>
      <c r="P406" s="70"/>
      <c r="Q406" s="70"/>
      <c r="R406" s="70"/>
      <c r="S406" s="70"/>
      <c r="T406" s="70"/>
      <c r="U406" s="70"/>
    </row>
    <row r="407" spans="2:21" ht="12.75" customHeight="1" x14ac:dyDescent="0.2">
      <c r="B407" s="28"/>
      <c r="E407" s="70"/>
      <c r="F407" s="70"/>
      <c r="G407" s="70"/>
      <c r="H407" s="70"/>
      <c r="I407" s="71"/>
      <c r="J407" s="70"/>
      <c r="K407" s="73"/>
      <c r="P407" s="70"/>
      <c r="Q407" s="70"/>
      <c r="R407" s="70"/>
      <c r="S407" s="70"/>
      <c r="T407" s="70"/>
      <c r="U407" s="70"/>
    </row>
    <row r="408" spans="2:21" ht="12.75" customHeight="1" x14ac:dyDescent="0.2">
      <c r="B408" s="28"/>
      <c r="E408" s="70"/>
      <c r="F408" s="70"/>
      <c r="G408" s="70"/>
      <c r="H408" s="70"/>
      <c r="I408" s="71"/>
      <c r="J408" s="70"/>
      <c r="K408" s="73"/>
      <c r="P408" s="70"/>
      <c r="Q408" s="70"/>
      <c r="R408" s="70"/>
      <c r="S408" s="70"/>
      <c r="T408" s="70"/>
      <c r="U408" s="70"/>
    </row>
    <row r="409" spans="2:21" ht="12.75" customHeight="1" x14ac:dyDescent="0.2">
      <c r="B409" s="28"/>
      <c r="E409" s="70"/>
      <c r="F409" s="70"/>
      <c r="G409" s="70"/>
      <c r="H409" s="70"/>
      <c r="I409" s="71"/>
      <c r="J409" s="70"/>
      <c r="K409" s="73"/>
      <c r="P409" s="70"/>
      <c r="Q409" s="70"/>
      <c r="R409" s="70"/>
      <c r="S409" s="70"/>
      <c r="T409" s="70"/>
      <c r="U409" s="70"/>
    </row>
    <row r="410" spans="2:21" ht="12.75" customHeight="1" x14ac:dyDescent="0.2">
      <c r="B410" s="28"/>
      <c r="E410" s="70"/>
      <c r="F410" s="70"/>
      <c r="G410" s="70"/>
      <c r="H410" s="70"/>
      <c r="I410" s="71"/>
      <c r="J410" s="70"/>
      <c r="K410" s="73"/>
      <c r="P410" s="70"/>
      <c r="Q410" s="70"/>
      <c r="R410" s="70"/>
      <c r="S410" s="70"/>
      <c r="T410" s="70"/>
      <c r="U410" s="70"/>
    </row>
    <row r="411" spans="2:21" ht="12.75" customHeight="1" x14ac:dyDescent="0.2">
      <c r="B411" s="28"/>
      <c r="E411" s="70"/>
      <c r="F411" s="70"/>
      <c r="G411" s="70"/>
      <c r="H411" s="70"/>
      <c r="I411" s="71"/>
      <c r="J411" s="70"/>
      <c r="K411" s="73"/>
      <c r="P411" s="70"/>
      <c r="Q411" s="70"/>
      <c r="R411" s="70"/>
      <c r="S411" s="70"/>
      <c r="T411" s="70"/>
      <c r="U411" s="70"/>
    </row>
    <row r="412" spans="2:21" ht="12.75" customHeight="1" x14ac:dyDescent="0.2">
      <c r="B412" s="28"/>
      <c r="E412" s="70"/>
      <c r="F412" s="70"/>
      <c r="G412" s="70"/>
      <c r="H412" s="70"/>
      <c r="I412" s="71"/>
      <c r="J412" s="70"/>
      <c r="K412" s="73"/>
      <c r="P412" s="70"/>
      <c r="Q412" s="70"/>
      <c r="R412" s="70"/>
      <c r="S412" s="70"/>
      <c r="T412" s="70"/>
      <c r="U412" s="70"/>
    </row>
    <row r="413" spans="2:21" ht="12.75" customHeight="1" x14ac:dyDescent="0.2">
      <c r="B413" s="28"/>
      <c r="E413" s="70"/>
      <c r="F413" s="70"/>
      <c r="G413" s="70"/>
      <c r="H413" s="70"/>
      <c r="I413" s="71"/>
      <c r="J413" s="70"/>
      <c r="K413" s="73"/>
      <c r="P413" s="70"/>
      <c r="Q413" s="70"/>
      <c r="R413" s="70"/>
      <c r="S413" s="70"/>
      <c r="T413" s="70"/>
      <c r="U413" s="70"/>
    </row>
    <row r="414" spans="2:21" ht="12.75" customHeight="1" x14ac:dyDescent="0.2">
      <c r="B414" s="28"/>
      <c r="E414" s="70"/>
      <c r="F414" s="70"/>
      <c r="G414" s="70"/>
      <c r="H414" s="70"/>
      <c r="I414" s="71"/>
      <c r="J414" s="70"/>
      <c r="K414" s="73"/>
      <c r="P414" s="70"/>
      <c r="Q414" s="70"/>
      <c r="R414" s="70"/>
      <c r="S414" s="70"/>
      <c r="T414" s="70"/>
      <c r="U414" s="70"/>
    </row>
    <row r="415" spans="2:21" ht="12.75" customHeight="1" x14ac:dyDescent="0.2">
      <c r="B415" s="28"/>
      <c r="E415" s="70"/>
      <c r="F415" s="70"/>
      <c r="G415" s="70"/>
      <c r="H415" s="70"/>
      <c r="I415" s="71"/>
      <c r="J415" s="70"/>
      <c r="K415" s="73"/>
      <c r="P415" s="70"/>
      <c r="Q415" s="70"/>
      <c r="R415" s="70"/>
      <c r="S415" s="70"/>
      <c r="T415" s="70"/>
      <c r="U415" s="70"/>
    </row>
    <row r="416" spans="2:21" ht="12.75" customHeight="1" x14ac:dyDescent="0.2">
      <c r="B416" s="28"/>
      <c r="E416" s="70"/>
      <c r="F416" s="70"/>
      <c r="G416" s="70"/>
      <c r="H416" s="70"/>
      <c r="I416" s="71"/>
      <c r="J416" s="70"/>
      <c r="K416" s="73"/>
      <c r="P416" s="70"/>
      <c r="Q416" s="70"/>
      <c r="R416" s="70"/>
      <c r="S416" s="70"/>
      <c r="T416" s="70"/>
      <c r="U416" s="70"/>
    </row>
    <row r="417" spans="2:21" ht="12.75" customHeight="1" x14ac:dyDescent="0.2">
      <c r="B417" s="28"/>
      <c r="E417" s="70"/>
      <c r="F417" s="70"/>
      <c r="G417" s="70"/>
      <c r="H417" s="70"/>
      <c r="I417" s="71"/>
      <c r="J417" s="70"/>
      <c r="K417" s="73"/>
      <c r="P417" s="70"/>
      <c r="Q417" s="70"/>
      <c r="R417" s="70"/>
      <c r="S417" s="70"/>
      <c r="T417" s="70"/>
      <c r="U417" s="70"/>
    </row>
    <row r="418" spans="2:21" ht="12.75" customHeight="1" x14ac:dyDescent="0.2">
      <c r="B418" s="28"/>
      <c r="E418" s="70"/>
      <c r="F418" s="70"/>
      <c r="G418" s="70"/>
      <c r="H418" s="70"/>
      <c r="I418" s="71"/>
      <c r="J418" s="70"/>
      <c r="K418" s="73"/>
      <c r="P418" s="70"/>
      <c r="Q418" s="70"/>
      <c r="R418" s="70"/>
      <c r="S418" s="70"/>
      <c r="T418" s="70"/>
      <c r="U418" s="70"/>
    </row>
    <row r="419" spans="2:21" ht="12.75" customHeight="1" x14ac:dyDescent="0.2">
      <c r="B419" s="28"/>
      <c r="E419" s="70"/>
      <c r="F419" s="70"/>
      <c r="G419" s="70"/>
      <c r="H419" s="70"/>
      <c r="I419" s="71"/>
      <c r="J419" s="70"/>
      <c r="K419" s="73"/>
      <c r="P419" s="70"/>
      <c r="Q419" s="70"/>
      <c r="R419" s="70"/>
      <c r="S419" s="70"/>
      <c r="T419" s="70"/>
      <c r="U419" s="70"/>
    </row>
    <row r="420" spans="2:21" ht="12.75" customHeight="1" x14ac:dyDescent="0.2">
      <c r="B420" s="28"/>
      <c r="E420" s="70"/>
      <c r="F420" s="70"/>
      <c r="G420" s="70"/>
      <c r="H420" s="70"/>
      <c r="I420" s="71"/>
      <c r="J420" s="70"/>
      <c r="K420" s="73"/>
      <c r="P420" s="70"/>
      <c r="Q420" s="70"/>
      <c r="R420" s="70"/>
      <c r="S420" s="70"/>
      <c r="T420" s="70"/>
      <c r="U420" s="70"/>
    </row>
    <row r="421" spans="2:21" ht="12.75" customHeight="1" x14ac:dyDescent="0.2">
      <c r="B421" s="28"/>
      <c r="E421" s="70"/>
      <c r="F421" s="70"/>
      <c r="G421" s="70"/>
      <c r="H421" s="70"/>
      <c r="I421" s="71"/>
      <c r="J421" s="70"/>
      <c r="K421" s="73"/>
      <c r="P421" s="70"/>
      <c r="Q421" s="70"/>
      <c r="R421" s="70"/>
      <c r="S421" s="70"/>
      <c r="T421" s="70"/>
      <c r="U421" s="70"/>
    </row>
    <row r="422" spans="2:21" ht="12.75" customHeight="1" x14ac:dyDescent="0.2">
      <c r="B422" s="28"/>
      <c r="E422" s="70"/>
      <c r="F422" s="70"/>
      <c r="G422" s="70"/>
      <c r="H422" s="70"/>
      <c r="I422" s="71"/>
      <c r="J422" s="70"/>
      <c r="K422" s="73"/>
      <c r="P422" s="70"/>
      <c r="Q422" s="70"/>
      <c r="R422" s="70"/>
      <c r="S422" s="70"/>
      <c r="T422" s="70"/>
      <c r="U422" s="70"/>
    </row>
    <row r="423" spans="2:21" ht="12.75" customHeight="1" x14ac:dyDescent="0.2">
      <c r="B423" s="28"/>
      <c r="E423" s="70"/>
      <c r="F423" s="70"/>
      <c r="G423" s="70"/>
      <c r="H423" s="70"/>
      <c r="I423" s="71"/>
      <c r="J423" s="70"/>
      <c r="K423" s="73"/>
      <c r="P423" s="70"/>
      <c r="Q423" s="70"/>
      <c r="R423" s="70"/>
      <c r="S423" s="70"/>
      <c r="T423" s="70"/>
      <c r="U423" s="70"/>
    </row>
    <row r="424" spans="2:21" ht="12.75" customHeight="1" x14ac:dyDescent="0.2">
      <c r="B424" s="28"/>
      <c r="E424" s="70"/>
      <c r="F424" s="70"/>
      <c r="G424" s="70"/>
      <c r="H424" s="70"/>
      <c r="I424" s="71"/>
      <c r="J424" s="70"/>
      <c r="K424" s="73"/>
      <c r="P424" s="70"/>
      <c r="Q424" s="70"/>
      <c r="R424" s="70"/>
      <c r="S424" s="70"/>
      <c r="T424" s="70"/>
      <c r="U424" s="70"/>
    </row>
    <row r="425" spans="2:21" ht="12.75" customHeight="1" x14ac:dyDescent="0.2">
      <c r="B425" s="28"/>
      <c r="E425" s="70"/>
      <c r="F425" s="70"/>
      <c r="G425" s="70"/>
      <c r="H425" s="70"/>
      <c r="I425" s="71"/>
      <c r="J425" s="70"/>
      <c r="K425" s="73"/>
      <c r="P425" s="70"/>
      <c r="Q425" s="70"/>
      <c r="R425" s="70"/>
      <c r="S425" s="70"/>
      <c r="T425" s="70"/>
      <c r="U425" s="70"/>
    </row>
    <row r="426" spans="2:21" ht="12.75" customHeight="1" x14ac:dyDescent="0.2">
      <c r="B426" s="28"/>
      <c r="E426" s="70"/>
      <c r="F426" s="70"/>
      <c r="G426" s="70"/>
      <c r="H426" s="70"/>
      <c r="I426" s="71"/>
      <c r="J426" s="70"/>
      <c r="K426" s="73"/>
      <c r="P426" s="70"/>
      <c r="Q426" s="70"/>
      <c r="R426" s="70"/>
      <c r="S426" s="70"/>
      <c r="T426" s="70"/>
      <c r="U426" s="70"/>
    </row>
    <row r="427" spans="2:21" ht="12.75" customHeight="1" x14ac:dyDescent="0.2">
      <c r="B427" s="28"/>
      <c r="E427" s="70"/>
      <c r="F427" s="70"/>
      <c r="G427" s="70"/>
      <c r="H427" s="70"/>
      <c r="I427" s="71"/>
      <c r="J427" s="70"/>
      <c r="K427" s="73"/>
      <c r="P427" s="70"/>
      <c r="Q427" s="70"/>
      <c r="R427" s="70"/>
      <c r="S427" s="70"/>
      <c r="T427" s="70"/>
      <c r="U427" s="70"/>
    </row>
    <row r="428" spans="2:21" ht="12.75" customHeight="1" x14ac:dyDescent="0.2">
      <c r="B428" s="28"/>
      <c r="E428" s="70"/>
      <c r="F428" s="70"/>
      <c r="G428" s="70"/>
      <c r="H428" s="70"/>
      <c r="I428" s="71"/>
      <c r="J428" s="70"/>
      <c r="K428" s="73"/>
      <c r="P428" s="70"/>
      <c r="Q428" s="70"/>
      <c r="R428" s="70"/>
      <c r="S428" s="70"/>
      <c r="T428" s="70"/>
      <c r="U428" s="70"/>
    </row>
    <row r="429" spans="2:21" ht="12.75" customHeight="1" x14ac:dyDescent="0.2">
      <c r="B429" s="28"/>
      <c r="E429" s="70"/>
      <c r="F429" s="70"/>
      <c r="G429" s="70"/>
      <c r="H429" s="70"/>
      <c r="I429" s="71"/>
      <c r="J429" s="70"/>
      <c r="K429" s="73"/>
      <c r="P429" s="70"/>
      <c r="Q429" s="70"/>
      <c r="R429" s="70"/>
      <c r="S429" s="70"/>
      <c r="T429" s="70"/>
      <c r="U429" s="70"/>
    </row>
    <row r="430" spans="2:21" ht="12.75" customHeight="1" x14ac:dyDescent="0.2">
      <c r="B430" s="28"/>
      <c r="E430" s="70"/>
      <c r="F430" s="70"/>
      <c r="G430" s="70"/>
      <c r="H430" s="70"/>
      <c r="I430" s="71"/>
      <c r="J430" s="70"/>
      <c r="K430" s="73"/>
      <c r="P430" s="70"/>
      <c r="Q430" s="70"/>
      <c r="R430" s="70"/>
      <c r="S430" s="70"/>
      <c r="T430" s="70"/>
      <c r="U430" s="70"/>
    </row>
    <row r="431" spans="2:21" ht="12.75" customHeight="1" x14ac:dyDescent="0.2">
      <c r="B431" s="28"/>
      <c r="E431" s="70"/>
      <c r="F431" s="70"/>
      <c r="G431" s="70"/>
      <c r="H431" s="70"/>
      <c r="I431" s="71"/>
      <c r="J431" s="70"/>
      <c r="K431" s="73"/>
      <c r="P431" s="70"/>
      <c r="Q431" s="70"/>
      <c r="R431" s="70"/>
      <c r="S431" s="70"/>
      <c r="T431" s="70"/>
      <c r="U431" s="70"/>
    </row>
    <row r="432" spans="2:21" ht="12.75" customHeight="1" x14ac:dyDescent="0.2">
      <c r="B432" s="28"/>
      <c r="E432" s="70"/>
      <c r="F432" s="70"/>
      <c r="G432" s="70"/>
      <c r="H432" s="70"/>
      <c r="I432" s="71"/>
      <c r="J432" s="70"/>
      <c r="K432" s="73"/>
      <c r="P432" s="70"/>
      <c r="Q432" s="70"/>
      <c r="R432" s="70"/>
      <c r="S432" s="70"/>
      <c r="T432" s="70"/>
      <c r="U432" s="70"/>
    </row>
    <row r="433" spans="2:21" ht="12.75" customHeight="1" x14ac:dyDescent="0.2">
      <c r="B433" s="28"/>
      <c r="E433" s="70"/>
      <c r="F433" s="70"/>
      <c r="G433" s="70"/>
      <c r="H433" s="70"/>
      <c r="I433" s="71"/>
      <c r="J433" s="70"/>
      <c r="K433" s="73"/>
      <c r="P433" s="70"/>
      <c r="Q433" s="70"/>
      <c r="R433" s="70"/>
      <c r="S433" s="70"/>
      <c r="T433" s="70"/>
      <c r="U433" s="70"/>
    </row>
    <row r="434" spans="2:21" ht="12.75" customHeight="1" x14ac:dyDescent="0.2">
      <c r="B434" s="28"/>
      <c r="E434" s="70"/>
      <c r="F434" s="70"/>
      <c r="G434" s="70"/>
      <c r="H434" s="70"/>
      <c r="I434" s="71"/>
      <c r="J434" s="70"/>
      <c r="K434" s="73"/>
      <c r="P434" s="70"/>
      <c r="Q434" s="70"/>
      <c r="R434" s="70"/>
      <c r="S434" s="70"/>
      <c r="T434" s="70"/>
      <c r="U434" s="70"/>
    </row>
    <row r="435" spans="2:21" ht="12.75" customHeight="1" x14ac:dyDescent="0.2">
      <c r="B435" s="28"/>
      <c r="E435" s="70"/>
      <c r="F435" s="70"/>
      <c r="G435" s="70"/>
      <c r="H435" s="70"/>
      <c r="I435" s="71"/>
      <c r="J435" s="70"/>
      <c r="K435" s="73"/>
      <c r="P435" s="70"/>
      <c r="Q435" s="70"/>
      <c r="R435" s="70"/>
      <c r="S435" s="70"/>
      <c r="T435" s="70"/>
      <c r="U435" s="70"/>
    </row>
    <row r="436" spans="2:21" ht="12.75" customHeight="1" x14ac:dyDescent="0.2">
      <c r="B436" s="28"/>
      <c r="E436" s="70"/>
      <c r="F436" s="70"/>
      <c r="G436" s="70"/>
      <c r="H436" s="70"/>
      <c r="I436" s="71"/>
      <c r="J436" s="70"/>
      <c r="K436" s="73"/>
      <c r="P436" s="70"/>
      <c r="Q436" s="70"/>
      <c r="R436" s="70"/>
      <c r="S436" s="70"/>
      <c r="T436" s="70"/>
      <c r="U436" s="70"/>
    </row>
    <row r="437" spans="2:21" ht="12.75" customHeight="1" x14ac:dyDescent="0.2">
      <c r="B437" s="28"/>
      <c r="E437" s="70"/>
      <c r="F437" s="70"/>
      <c r="G437" s="70"/>
      <c r="H437" s="70"/>
      <c r="I437" s="71"/>
      <c r="J437" s="70"/>
      <c r="K437" s="73"/>
      <c r="P437" s="70"/>
      <c r="Q437" s="70"/>
      <c r="R437" s="70"/>
      <c r="S437" s="70"/>
      <c r="T437" s="70"/>
      <c r="U437" s="70"/>
    </row>
    <row r="438" spans="2:21" ht="12.75" customHeight="1" x14ac:dyDescent="0.2">
      <c r="B438" s="28"/>
      <c r="E438" s="70"/>
      <c r="F438" s="70"/>
      <c r="G438" s="70"/>
      <c r="H438" s="70"/>
      <c r="I438" s="71"/>
      <c r="J438" s="70"/>
      <c r="K438" s="73"/>
      <c r="P438" s="70"/>
      <c r="Q438" s="70"/>
      <c r="R438" s="70"/>
      <c r="S438" s="70"/>
      <c r="T438" s="70"/>
      <c r="U438" s="70"/>
    </row>
    <row r="439" spans="2:21" ht="12.75" customHeight="1" x14ac:dyDescent="0.2">
      <c r="B439" s="28"/>
      <c r="E439" s="70"/>
      <c r="F439" s="70"/>
      <c r="G439" s="70"/>
      <c r="H439" s="70"/>
      <c r="I439" s="71"/>
      <c r="J439" s="70"/>
      <c r="K439" s="73"/>
      <c r="P439" s="70"/>
      <c r="Q439" s="70"/>
      <c r="R439" s="70"/>
      <c r="S439" s="70"/>
      <c r="T439" s="70"/>
      <c r="U439" s="70"/>
    </row>
    <row r="440" spans="2:21" ht="12.75" customHeight="1" x14ac:dyDescent="0.2">
      <c r="B440" s="28"/>
      <c r="E440" s="70"/>
      <c r="F440" s="70"/>
      <c r="G440" s="70"/>
      <c r="H440" s="70"/>
      <c r="I440" s="71"/>
      <c r="J440" s="70"/>
      <c r="K440" s="73"/>
      <c r="P440" s="70"/>
      <c r="Q440" s="70"/>
      <c r="R440" s="70"/>
      <c r="S440" s="70"/>
      <c r="T440" s="70"/>
      <c r="U440" s="70"/>
    </row>
    <row r="441" spans="2:21" ht="12.75" customHeight="1" x14ac:dyDescent="0.2">
      <c r="B441" s="28"/>
      <c r="E441" s="70"/>
      <c r="F441" s="70"/>
      <c r="G441" s="70"/>
      <c r="H441" s="70"/>
      <c r="I441" s="71"/>
      <c r="J441" s="70"/>
      <c r="K441" s="73"/>
      <c r="P441" s="70"/>
      <c r="Q441" s="70"/>
      <c r="R441" s="70"/>
      <c r="S441" s="70"/>
      <c r="T441" s="70"/>
      <c r="U441" s="70"/>
    </row>
    <row r="442" spans="2:21" ht="12.75" customHeight="1" x14ac:dyDescent="0.2">
      <c r="B442" s="28"/>
      <c r="E442" s="70"/>
      <c r="F442" s="70"/>
      <c r="G442" s="70"/>
      <c r="H442" s="70"/>
      <c r="I442" s="71"/>
      <c r="J442" s="70"/>
      <c r="K442" s="73"/>
      <c r="P442" s="70"/>
      <c r="Q442" s="70"/>
      <c r="R442" s="70"/>
      <c r="S442" s="70"/>
      <c r="T442" s="70"/>
      <c r="U442" s="70"/>
    </row>
    <row r="443" spans="2:21" ht="12.75" customHeight="1" x14ac:dyDescent="0.2">
      <c r="B443" s="28"/>
      <c r="E443" s="70"/>
      <c r="F443" s="70"/>
      <c r="G443" s="70"/>
      <c r="H443" s="70"/>
      <c r="I443" s="71"/>
      <c r="J443" s="70"/>
      <c r="K443" s="73"/>
      <c r="P443" s="70"/>
      <c r="Q443" s="70"/>
      <c r="R443" s="70"/>
      <c r="S443" s="70"/>
      <c r="T443" s="70"/>
      <c r="U443" s="70"/>
    </row>
    <row r="444" spans="2:21" ht="12.75" customHeight="1" x14ac:dyDescent="0.2">
      <c r="B444" s="28"/>
      <c r="E444" s="70"/>
      <c r="F444" s="70"/>
      <c r="G444" s="70"/>
      <c r="H444" s="70"/>
      <c r="I444" s="71"/>
      <c r="J444" s="70"/>
      <c r="K444" s="73"/>
      <c r="P444" s="70"/>
      <c r="Q444" s="70"/>
      <c r="R444" s="70"/>
      <c r="S444" s="70"/>
      <c r="T444" s="70"/>
      <c r="U444" s="70"/>
    </row>
    <row r="445" spans="2:21" ht="12.75" customHeight="1" x14ac:dyDescent="0.2">
      <c r="B445" s="28"/>
      <c r="E445" s="70"/>
      <c r="F445" s="70"/>
      <c r="G445" s="70"/>
      <c r="H445" s="70"/>
      <c r="I445" s="71"/>
      <c r="J445" s="70"/>
      <c r="K445" s="73"/>
      <c r="P445" s="70"/>
      <c r="Q445" s="70"/>
      <c r="R445" s="70"/>
      <c r="S445" s="70"/>
      <c r="T445" s="70"/>
      <c r="U445" s="70"/>
    </row>
    <row r="446" spans="2:21" ht="12.75" customHeight="1" x14ac:dyDescent="0.2">
      <c r="B446" s="28"/>
      <c r="E446" s="70"/>
      <c r="F446" s="70"/>
      <c r="G446" s="70"/>
      <c r="H446" s="70"/>
      <c r="I446" s="71"/>
      <c r="J446" s="70"/>
      <c r="K446" s="73"/>
      <c r="P446" s="70"/>
      <c r="Q446" s="70"/>
      <c r="R446" s="70"/>
      <c r="S446" s="70"/>
      <c r="T446" s="70"/>
      <c r="U446" s="70"/>
    </row>
    <row r="447" spans="2:21" ht="12.75" customHeight="1" x14ac:dyDescent="0.2">
      <c r="B447" s="28"/>
      <c r="E447" s="70"/>
      <c r="F447" s="70"/>
      <c r="G447" s="70"/>
      <c r="H447" s="70"/>
      <c r="I447" s="71"/>
      <c r="J447" s="70"/>
      <c r="K447" s="73"/>
      <c r="P447" s="70"/>
      <c r="Q447" s="70"/>
      <c r="R447" s="70"/>
      <c r="S447" s="70"/>
      <c r="T447" s="70"/>
      <c r="U447" s="70"/>
    </row>
    <row r="448" spans="2:21" ht="12.75" customHeight="1" x14ac:dyDescent="0.2">
      <c r="B448" s="28"/>
      <c r="E448" s="70"/>
      <c r="F448" s="70"/>
      <c r="G448" s="70"/>
      <c r="H448" s="70"/>
      <c r="I448" s="71"/>
      <c r="J448" s="70"/>
      <c r="K448" s="73"/>
      <c r="P448" s="70"/>
      <c r="Q448" s="70"/>
      <c r="R448" s="70"/>
      <c r="S448" s="70"/>
      <c r="T448" s="70"/>
      <c r="U448" s="70"/>
    </row>
    <row r="449" spans="2:21" ht="12.75" customHeight="1" x14ac:dyDescent="0.2">
      <c r="B449" s="28"/>
      <c r="E449" s="70"/>
      <c r="F449" s="70"/>
      <c r="G449" s="70"/>
      <c r="H449" s="70"/>
      <c r="I449" s="71"/>
      <c r="J449" s="70"/>
      <c r="K449" s="73"/>
      <c r="P449" s="70"/>
      <c r="Q449" s="70"/>
      <c r="R449" s="70"/>
      <c r="S449" s="70"/>
      <c r="T449" s="70"/>
      <c r="U449" s="70"/>
    </row>
    <row r="450" spans="2:21" ht="12.75" customHeight="1" x14ac:dyDescent="0.2">
      <c r="B450" s="28"/>
      <c r="E450" s="70"/>
      <c r="F450" s="70"/>
      <c r="G450" s="70"/>
      <c r="H450" s="70"/>
      <c r="I450" s="71"/>
      <c r="J450" s="70"/>
      <c r="K450" s="73"/>
      <c r="P450" s="70"/>
      <c r="Q450" s="70"/>
      <c r="R450" s="70"/>
      <c r="S450" s="70"/>
      <c r="T450" s="70"/>
      <c r="U450" s="70"/>
    </row>
    <row r="451" spans="2:21" ht="12.75" customHeight="1" x14ac:dyDescent="0.2">
      <c r="B451" s="28"/>
      <c r="E451" s="70"/>
      <c r="F451" s="70"/>
      <c r="G451" s="70"/>
      <c r="H451" s="70"/>
      <c r="I451" s="71"/>
      <c r="J451" s="70"/>
      <c r="K451" s="73"/>
      <c r="P451" s="70"/>
      <c r="Q451" s="70"/>
      <c r="R451" s="70"/>
      <c r="S451" s="70"/>
      <c r="T451" s="70"/>
      <c r="U451" s="70"/>
    </row>
    <row r="452" spans="2:21" ht="12.75" customHeight="1" x14ac:dyDescent="0.2">
      <c r="B452" s="28"/>
      <c r="E452" s="70"/>
      <c r="F452" s="70"/>
      <c r="G452" s="70"/>
      <c r="H452" s="70"/>
      <c r="I452" s="71"/>
      <c r="J452" s="70"/>
      <c r="K452" s="73"/>
      <c r="P452" s="70"/>
      <c r="Q452" s="70"/>
      <c r="R452" s="70"/>
      <c r="S452" s="70"/>
      <c r="T452" s="70"/>
      <c r="U452" s="70"/>
    </row>
    <row r="453" spans="2:21" ht="12.75" customHeight="1" x14ac:dyDescent="0.2">
      <c r="B453" s="28"/>
      <c r="E453" s="70"/>
      <c r="F453" s="70"/>
      <c r="G453" s="70"/>
      <c r="H453" s="70"/>
      <c r="I453" s="71"/>
      <c r="J453" s="70"/>
      <c r="K453" s="73"/>
      <c r="P453" s="70"/>
      <c r="Q453" s="70"/>
      <c r="R453" s="70"/>
      <c r="S453" s="70"/>
      <c r="T453" s="70"/>
      <c r="U453" s="70"/>
    </row>
    <row r="454" spans="2:21" ht="12.75" customHeight="1" x14ac:dyDescent="0.2">
      <c r="B454" s="28"/>
      <c r="E454" s="70"/>
      <c r="F454" s="70"/>
      <c r="G454" s="70"/>
      <c r="H454" s="70"/>
      <c r="I454" s="71"/>
      <c r="J454" s="70"/>
      <c r="K454" s="73"/>
      <c r="P454" s="70"/>
      <c r="Q454" s="70"/>
      <c r="R454" s="70"/>
      <c r="S454" s="70"/>
      <c r="T454" s="70"/>
      <c r="U454" s="70"/>
    </row>
    <row r="455" spans="2:21" ht="12.75" customHeight="1" x14ac:dyDescent="0.2">
      <c r="B455" s="28"/>
      <c r="E455" s="70"/>
      <c r="F455" s="70"/>
      <c r="G455" s="70"/>
      <c r="H455" s="70"/>
      <c r="I455" s="71"/>
      <c r="J455" s="70"/>
      <c r="K455" s="73"/>
      <c r="P455" s="70"/>
      <c r="Q455" s="70"/>
      <c r="R455" s="70"/>
      <c r="S455" s="70"/>
      <c r="T455" s="70"/>
      <c r="U455" s="70"/>
    </row>
    <row r="456" spans="2:21" ht="12.75" customHeight="1" x14ac:dyDescent="0.2">
      <c r="B456" s="28"/>
      <c r="E456" s="70"/>
      <c r="F456" s="70"/>
      <c r="G456" s="70"/>
      <c r="H456" s="70"/>
      <c r="I456" s="71"/>
      <c r="J456" s="70"/>
      <c r="K456" s="73"/>
      <c r="P456" s="70"/>
      <c r="Q456" s="70"/>
      <c r="R456" s="70"/>
      <c r="S456" s="70"/>
      <c r="T456" s="70"/>
      <c r="U456" s="70"/>
    </row>
    <row r="457" spans="2:21" ht="12.75" customHeight="1" x14ac:dyDescent="0.2">
      <c r="B457" s="28"/>
      <c r="E457" s="70"/>
      <c r="F457" s="70"/>
      <c r="G457" s="70"/>
      <c r="H457" s="70"/>
      <c r="I457" s="71"/>
      <c r="J457" s="70"/>
      <c r="K457" s="73"/>
      <c r="P457" s="70"/>
      <c r="Q457" s="70"/>
      <c r="R457" s="70"/>
      <c r="S457" s="70"/>
      <c r="T457" s="70"/>
      <c r="U457" s="70"/>
    </row>
    <row r="458" spans="2:21" ht="12.75" customHeight="1" x14ac:dyDescent="0.2">
      <c r="B458" s="28"/>
      <c r="E458" s="70"/>
      <c r="F458" s="70"/>
      <c r="G458" s="70"/>
      <c r="H458" s="70"/>
      <c r="I458" s="71"/>
      <c r="J458" s="70"/>
      <c r="K458" s="73"/>
      <c r="P458" s="70"/>
      <c r="Q458" s="70"/>
      <c r="R458" s="70"/>
      <c r="S458" s="70"/>
      <c r="T458" s="70"/>
      <c r="U458" s="70"/>
    </row>
    <row r="459" spans="2:21" ht="12.75" customHeight="1" x14ac:dyDescent="0.2">
      <c r="B459" s="28"/>
      <c r="E459" s="70"/>
      <c r="F459" s="70"/>
      <c r="G459" s="70"/>
      <c r="H459" s="70"/>
      <c r="I459" s="71"/>
      <c r="J459" s="70"/>
      <c r="K459" s="73"/>
      <c r="P459" s="70"/>
      <c r="Q459" s="70"/>
      <c r="R459" s="70"/>
      <c r="S459" s="70"/>
      <c r="T459" s="70"/>
      <c r="U459" s="70"/>
    </row>
    <row r="460" spans="2:21" ht="12.75" customHeight="1" x14ac:dyDescent="0.2">
      <c r="B460" s="28"/>
      <c r="E460" s="70"/>
      <c r="F460" s="70"/>
      <c r="G460" s="70"/>
      <c r="H460" s="70"/>
      <c r="I460" s="71"/>
      <c r="J460" s="70"/>
      <c r="K460" s="73"/>
      <c r="P460" s="70"/>
      <c r="Q460" s="70"/>
      <c r="R460" s="70"/>
      <c r="S460" s="70"/>
      <c r="T460" s="70"/>
      <c r="U460" s="70"/>
    </row>
    <row r="461" spans="2:21" ht="12.75" customHeight="1" x14ac:dyDescent="0.2">
      <c r="B461" s="28"/>
      <c r="E461" s="70"/>
      <c r="F461" s="70"/>
      <c r="G461" s="70"/>
      <c r="H461" s="70"/>
      <c r="I461" s="71"/>
      <c r="J461" s="70"/>
      <c r="K461" s="73"/>
      <c r="P461" s="70"/>
      <c r="Q461" s="70"/>
      <c r="R461" s="70"/>
      <c r="S461" s="70"/>
      <c r="T461" s="70"/>
      <c r="U461" s="70"/>
    </row>
    <row r="462" spans="2:21" ht="12.75" customHeight="1" x14ac:dyDescent="0.2">
      <c r="B462" s="28"/>
      <c r="E462" s="70"/>
      <c r="F462" s="70"/>
      <c r="G462" s="70"/>
      <c r="H462" s="70"/>
      <c r="I462" s="71"/>
      <c r="J462" s="70"/>
      <c r="K462" s="73"/>
      <c r="P462" s="70"/>
      <c r="Q462" s="70"/>
      <c r="R462" s="70"/>
      <c r="S462" s="70"/>
      <c r="T462" s="70"/>
      <c r="U462" s="70"/>
    </row>
    <row r="463" spans="2:21" ht="12.75" customHeight="1" x14ac:dyDescent="0.2">
      <c r="B463" s="28"/>
      <c r="E463" s="70"/>
      <c r="F463" s="70"/>
      <c r="G463" s="70"/>
      <c r="H463" s="70"/>
      <c r="I463" s="71"/>
      <c r="J463" s="70"/>
      <c r="K463" s="73"/>
      <c r="P463" s="70"/>
      <c r="Q463" s="70"/>
      <c r="R463" s="70"/>
      <c r="S463" s="70"/>
      <c r="T463" s="70"/>
      <c r="U463" s="70"/>
    </row>
    <row r="464" spans="2:21" ht="12.75" customHeight="1" x14ac:dyDescent="0.2">
      <c r="B464" s="28"/>
      <c r="E464" s="70"/>
      <c r="F464" s="70"/>
      <c r="G464" s="70"/>
      <c r="H464" s="70"/>
      <c r="I464" s="71"/>
      <c r="J464" s="70"/>
      <c r="K464" s="73"/>
      <c r="P464" s="70"/>
      <c r="Q464" s="70"/>
      <c r="R464" s="70"/>
      <c r="S464" s="70"/>
      <c r="T464" s="70"/>
      <c r="U464" s="70"/>
    </row>
    <row r="465" spans="2:21" ht="12.75" customHeight="1" x14ac:dyDescent="0.2">
      <c r="B465" s="28"/>
      <c r="E465" s="70"/>
      <c r="F465" s="70"/>
      <c r="G465" s="70"/>
      <c r="H465" s="70"/>
      <c r="I465" s="71"/>
      <c r="J465" s="70"/>
      <c r="K465" s="73"/>
      <c r="P465" s="70"/>
      <c r="Q465" s="70"/>
      <c r="R465" s="70"/>
      <c r="S465" s="70"/>
      <c r="T465" s="70"/>
      <c r="U465" s="70"/>
    </row>
    <row r="466" spans="2:21" ht="12.75" customHeight="1" x14ac:dyDescent="0.2">
      <c r="B466" s="28"/>
      <c r="E466" s="70"/>
      <c r="F466" s="70"/>
      <c r="G466" s="70"/>
      <c r="H466" s="70"/>
      <c r="I466" s="71"/>
      <c r="J466" s="70"/>
      <c r="K466" s="73"/>
      <c r="P466" s="70"/>
      <c r="Q466" s="70"/>
      <c r="R466" s="70"/>
      <c r="S466" s="70"/>
      <c r="T466" s="70"/>
      <c r="U466" s="70"/>
    </row>
    <row r="467" spans="2:21" ht="12.75" customHeight="1" x14ac:dyDescent="0.2">
      <c r="B467" s="28"/>
      <c r="E467" s="70"/>
      <c r="F467" s="70"/>
      <c r="G467" s="70"/>
      <c r="H467" s="70"/>
      <c r="I467" s="71"/>
      <c r="J467" s="70"/>
      <c r="K467" s="73"/>
      <c r="P467" s="70"/>
      <c r="Q467" s="70"/>
      <c r="R467" s="70"/>
      <c r="S467" s="70"/>
      <c r="T467" s="70"/>
      <c r="U467" s="70"/>
    </row>
    <row r="468" spans="2:21" ht="12.75" customHeight="1" x14ac:dyDescent="0.2">
      <c r="B468" s="28"/>
      <c r="E468" s="70"/>
      <c r="F468" s="70"/>
      <c r="G468" s="70"/>
      <c r="H468" s="70"/>
      <c r="I468" s="71"/>
      <c r="J468" s="70"/>
      <c r="K468" s="73"/>
      <c r="P468" s="70"/>
      <c r="Q468" s="70"/>
      <c r="R468" s="70"/>
      <c r="S468" s="70"/>
      <c r="T468" s="70"/>
      <c r="U468" s="70"/>
    </row>
    <row r="469" spans="2:21" ht="12.75" customHeight="1" x14ac:dyDescent="0.2">
      <c r="B469" s="28"/>
      <c r="E469" s="70"/>
      <c r="F469" s="70"/>
      <c r="G469" s="70"/>
      <c r="H469" s="70"/>
      <c r="I469" s="71"/>
      <c r="J469" s="70"/>
      <c r="K469" s="73"/>
      <c r="P469" s="70"/>
      <c r="Q469" s="70"/>
      <c r="R469" s="70"/>
      <c r="S469" s="70"/>
      <c r="T469" s="70"/>
      <c r="U469" s="70"/>
    </row>
    <row r="470" spans="2:21" ht="12.75" customHeight="1" x14ac:dyDescent="0.2">
      <c r="B470" s="28"/>
      <c r="E470" s="70"/>
      <c r="F470" s="70"/>
      <c r="G470" s="70"/>
      <c r="H470" s="70"/>
      <c r="I470" s="71"/>
      <c r="J470" s="70"/>
      <c r="K470" s="73"/>
      <c r="P470" s="70"/>
      <c r="Q470" s="70"/>
      <c r="R470" s="70"/>
      <c r="S470" s="70"/>
      <c r="T470" s="70"/>
      <c r="U470" s="70"/>
    </row>
    <row r="471" spans="2:21" ht="12.75" customHeight="1" x14ac:dyDescent="0.2">
      <c r="B471" s="28"/>
      <c r="E471" s="70"/>
      <c r="F471" s="70"/>
      <c r="G471" s="70"/>
      <c r="H471" s="70"/>
      <c r="I471" s="71"/>
      <c r="J471" s="70"/>
      <c r="K471" s="73"/>
      <c r="P471" s="70"/>
      <c r="Q471" s="70"/>
      <c r="R471" s="70"/>
      <c r="S471" s="70"/>
      <c r="T471" s="70"/>
      <c r="U471" s="70"/>
    </row>
    <row r="472" spans="2:21" ht="12.75" customHeight="1" x14ac:dyDescent="0.2">
      <c r="B472" s="28"/>
      <c r="E472" s="70"/>
      <c r="F472" s="70"/>
      <c r="G472" s="70"/>
      <c r="H472" s="70"/>
      <c r="I472" s="71"/>
      <c r="J472" s="70"/>
      <c r="K472" s="73"/>
      <c r="P472" s="70"/>
      <c r="Q472" s="70"/>
      <c r="R472" s="70"/>
      <c r="S472" s="70"/>
      <c r="T472" s="70"/>
      <c r="U472" s="70"/>
    </row>
    <row r="473" spans="2:21" ht="12.75" customHeight="1" x14ac:dyDescent="0.2">
      <c r="B473" s="28"/>
      <c r="E473" s="70"/>
      <c r="F473" s="70"/>
      <c r="G473" s="70"/>
      <c r="H473" s="70"/>
      <c r="I473" s="71"/>
      <c r="J473" s="70"/>
      <c r="K473" s="73"/>
      <c r="P473" s="70"/>
      <c r="Q473" s="70"/>
      <c r="R473" s="70"/>
      <c r="S473" s="70"/>
      <c r="T473" s="70"/>
      <c r="U473" s="70"/>
    </row>
    <row r="474" spans="2:21" ht="12.75" customHeight="1" x14ac:dyDescent="0.2">
      <c r="B474" s="28"/>
      <c r="E474" s="70"/>
      <c r="F474" s="70"/>
      <c r="G474" s="70"/>
      <c r="H474" s="70"/>
      <c r="I474" s="71"/>
      <c r="J474" s="70"/>
      <c r="K474" s="73"/>
      <c r="P474" s="70"/>
      <c r="Q474" s="70"/>
      <c r="R474" s="70"/>
      <c r="S474" s="70"/>
      <c r="T474" s="70"/>
      <c r="U474" s="70"/>
    </row>
    <row r="475" spans="2:21" ht="12.75" customHeight="1" x14ac:dyDescent="0.2">
      <c r="B475" s="28"/>
      <c r="E475" s="70"/>
      <c r="F475" s="70"/>
      <c r="G475" s="70"/>
      <c r="H475" s="70"/>
      <c r="I475" s="71"/>
      <c r="J475" s="70"/>
      <c r="K475" s="73"/>
      <c r="P475" s="70"/>
      <c r="Q475" s="70"/>
      <c r="R475" s="70"/>
      <c r="S475" s="70"/>
      <c r="T475" s="70"/>
      <c r="U475" s="70"/>
    </row>
    <row r="476" spans="2:21" ht="12.75" customHeight="1" x14ac:dyDescent="0.2">
      <c r="B476" s="28"/>
      <c r="E476" s="70"/>
      <c r="F476" s="70"/>
      <c r="G476" s="70"/>
      <c r="H476" s="70"/>
      <c r="I476" s="71"/>
      <c r="J476" s="70"/>
      <c r="K476" s="73"/>
      <c r="P476" s="70"/>
      <c r="Q476" s="70"/>
      <c r="R476" s="70"/>
      <c r="S476" s="70"/>
      <c r="T476" s="70"/>
      <c r="U476" s="70"/>
    </row>
    <row r="477" spans="2:21" ht="12.75" customHeight="1" x14ac:dyDescent="0.2">
      <c r="B477" s="28"/>
      <c r="E477" s="70"/>
      <c r="F477" s="70"/>
      <c r="G477" s="70"/>
      <c r="H477" s="70"/>
      <c r="I477" s="71"/>
      <c r="J477" s="70"/>
      <c r="K477" s="73"/>
      <c r="P477" s="70"/>
      <c r="Q477" s="70"/>
      <c r="R477" s="70"/>
      <c r="S477" s="70"/>
      <c r="T477" s="70"/>
      <c r="U477" s="70"/>
    </row>
    <row r="478" spans="2:21" ht="12.75" customHeight="1" x14ac:dyDescent="0.2">
      <c r="B478" s="28"/>
      <c r="E478" s="70"/>
      <c r="F478" s="70"/>
      <c r="G478" s="70"/>
      <c r="H478" s="70"/>
      <c r="I478" s="71"/>
      <c r="J478" s="70"/>
      <c r="K478" s="73"/>
      <c r="P478" s="70"/>
      <c r="Q478" s="70"/>
      <c r="R478" s="70"/>
      <c r="S478" s="70"/>
      <c r="T478" s="70"/>
      <c r="U478" s="70"/>
    </row>
    <row r="479" spans="2:21" ht="12.75" customHeight="1" x14ac:dyDescent="0.2">
      <c r="B479" s="28"/>
      <c r="E479" s="70"/>
      <c r="F479" s="70"/>
      <c r="G479" s="70"/>
      <c r="H479" s="70"/>
      <c r="I479" s="71"/>
      <c r="J479" s="70"/>
      <c r="K479" s="73"/>
      <c r="P479" s="70"/>
      <c r="Q479" s="70"/>
      <c r="R479" s="70"/>
      <c r="S479" s="70"/>
      <c r="T479" s="70"/>
      <c r="U479" s="70"/>
    </row>
    <row r="480" spans="2:21" ht="12.75" customHeight="1" x14ac:dyDescent="0.2">
      <c r="B480" s="28"/>
      <c r="E480" s="70"/>
      <c r="F480" s="70"/>
      <c r="G480" s="70"/>
      <c r="H480" s="70"/>
      <c r="I480" s="71"/>
      <c r="J480" s="70"/>
      <c r="K480" s="73"/>
      <c r="P480" s="70"/>
      <c r="Q480" s="70"/>
      <c r="R480" s="70"/>
      <c r="S480" s="70"/>
      <c r="T480" s="70"/>
      <c r="U480" s="70"/>
    </row>
    <row r="481" spans="2:21" ht="12.75" customHeight="1" x14ac:dyDescent="0.2">
      <c r="B481" s="28"/>
      <c r="E481" s="70"/>
      <c r="F481" s="70"/>
      <c r="G481" s="70"/>
      <c r="H481" s="70"/>
      <c r="I481" s="71"/>
      <c r="J481" s="70"/>
      <c r="K481" s="73"/>
      <c r="P481" s="70"/>
      <c r="Q481" s="70"/>
      <c r="R481" s="70"/>
      <c r="S481" s="70"/>
      <c r="T481" s="70"/>
      <c r="U481" s="70"/>
    </row>
    <row r="482" spans="2:21" ht="12.75" customHeight="1" x14ac:dyDescent="0.2">
      <c r="B482" s="28"/>
      <c r="E482" s="70"/>
      <c r="F482" s="70"/>
      <c r="G482" s="70"/>
      <c r="H482" s="70"/>
      <c r="I482" s="71"/>
      <c r="J482" s="70"/>
      <c r="K482" s="73"/>
      <c r="P482" s="70"/>
      <c r="Q482" s="70"/>
      <c r="R482" s="70"/>
      <c r="S482" s="70"/>
      <c r="T482" s="70"/>
      <c r="U482" s="70"/>
    </row>
    <row r="483" spans="2:21" ht="12.75" customHeight="1" x14ac:dyDescent="0.2">
      <c r="B483" s="28"/>
      <c r="E483" s="70"/>
      <c r="F483" s="70"/>
      <c r="G483" s="70"/>
      <c r="H483" s="70"/>
      <c r="I483" s="71"/>
      <c r="J483" s="70"/>
      <c r="K483" s="73"/>
      <c r="P483" s="70"/>
      <c r="Q483" s="70"/>
      <c r="R483" s="70"/>
      <c r="S483" s="70"/>
      <c r="T483" s="70"/>
      <c r="U483" s="70"/>
    </row>
    <row r="484" spans="2:21" ht="12.75" customHeight="1" x14ac:dyDescent="0.2">
      <c r="B484" s="28"/>
      <c r="E484" s="70"/>
      <c r="F484" s="70"/>
      <c r="G484" s="70"/>
      <c r="H484" s="70"/>
      <c r="I484" s="71"/>
      <c r="J484" s="70"/>
      <c r="K484" s="73"/>
      <c r="P484" s="70"/>
      <c r="Q484" s="70"/>
      <c r="R484" s="70"/>
      <c r="S484" s="70"/>
      <c r="T484" s="70"/>
      <c r="U484" s="70"/>
    </row>
    <row r="485" spans="2:21" ht="12.75" customHeight="1" x14ac:dyDescent="0.2">
      <c r="B485" s="28"/>
      <c r="E485" s="70"/>
      <c r="F485" s="70"/>
      <c r="G485" s="70"/>
      <c r="H485" s="70"/>
      <c r="I485" s="71"/>
      <c r="J485" s="70"/>
      <c r="K485" s="73"/>
      <c r="P485" s="70"/>
      <c r="Q485" s="70"/>
      <c r="R485" s="70"/>
      <c r="S485" s="70"/>
      <c r="T485" s="70"/>
      <c r="U485" s="70"/>
    </row>
    <row r="486" spans="2:21" ht="12.75" customHeight="1" x14ac:dyDescent="0.2">
      <c r="B486" s="28"/>
      <c r="E486" s="70"/>
      <c r="F486" s="70"/>
      <c r="G486" s="70"/>
      <c r="H486" s="70"/>
      <c r="I486" s="71"/>
      <c r="J486" s="70"/>
      <c r="K486" s="73"/>
      <c r="P486" s="70"/>
      <c r="Q486" s="70"/>
      <c r="R486" s="70"/>
      <c r="S486" s="70"/>
      <c r="T486" s="70"/>
      <c r="U486" s="70"/>
    </row>
    <row r="487" spans="2:21" ht="12.75" customHeight="1" x14ac:dyDescent="0.2">
      <c r="B487" s="28"/>
      <c r="E487" s="70"/>
      <c r="F487" s="70"/>
      <c r="G487" s="70"/>
      <c r="H487" s="70"/>
      <c r="I487" s="71"/>
      <c r="J487" s="70"/>
      <c r="K487" s="73"/>
      <c r="P487" s="70"/>
      <c r="Q487" s="70"/>
      <c r="R487" s="70"/>
      <c r="S487" s="70"/>
      <c r="T487" s="70"/>
      <c r="U487" s="70"/>
    </row>
    <row r="488" spans="2:21" ht="12.75" customHeight="1" x14ac:dyDescent="0.2">
      <c r="B488" s="28"/>
      <c r="E488" s="70"/>
      <c r="F488" s="70"/>
      <c r="G488" s="70"/>
      <c r="H488" s="70"/>
      <c r="I488" s="71"/>
      <c r="J488" s="70"/>
      <c r="K488" s="73"/>
      <c r="P488" s="70"/>
      <c r="Q488" s="70"/>
      <c r="R488" s="70"/>
      <c r="S488" s="70"/>
      <c r="T488" s="70"/>
      <c r="U488" s="70"/>
    </row>
    <row r="489" spans="2:21" ht="12.75" customHeight="1" x14ac:dyDescent="0.2">
      <c r="B489" s="28"/>
      <c r="E489" s="70"/>
      <c r="F489" s="70"/>
      <c r="G489" s="70"/>
      <c r="H489" s="70"/>
      <c r="I489" s="71"/>
      <c r="J489" s="70"/>
      <c r="K489" s="73"/>
      <c r="P489" s="70"/>
      <c r="Q489" s="70"/>
      <c r="R489" s="70"/>
      <c r="S489" s="70"/>
      <c r="T489" s="70"/>
      <c r="U489" s="70"/>
    </row>
    <row r="490" spans="2:21" ht="12.75" customHeight="1" x14ac:dyDescent="0.2">
      <c r="B490" s="28"/>
      <c r="E490" s="70"/>
      <c r="F490" s="70"/>
      <c r="G490" s="70"/>
      <c r="H490" s="70"/>
      <c r="I490" s="71"/>
      <c r="J490" s="70"/>
      <c r="K490" s="73"/>
      <c r="P490" s="70"/>
      <c r="Q490" s="70"/>
      <c r="R490" s="70"/>
      <c r="S490" s="70"/>
      <c r="T490" s="70"/>
      <c r="U490" s="70"/>
    </row>
    <row r="491" spans="2:21" ht="12.75" customHeight="1" x14ac:dyDescent="0.2">
      <c r="B491" s="28"/>
      <c r="E491" s="70"/>
      <c r="F491" s="70"/>
      <c r="G491" s="70"/>
      <c r="H491" s="70"/>
      <c r="I491" s="71"/>
      <c r="J491" s="70"/>
      <c r="K491" s="73"/>
      <c r="P491" s="70"/>
      <c r="Q491" s="70"/>
      <c r="R491" s="70"/>
      <c r="S491" s="70"/>
      <c r="T491" s="70"/>
      <c r="U491" s="70"/>
    </row>
    <row r="492" spans="2:21" ht="12.75" customHeight="1" x14ac:dyDescent="0.2">
      <c r="B492" s="28"/>
      <c r="E492" s="70"/>
      <c r="F492" s="70"/>
      <c r="G492" s="70"/>
      <c r="H492" s="70"/>
      <c r="I492" s="71"/>
      <c r="J492" s="70"/>
      <c r="K492" s="73"/>
      <c r="P492" s="70"/>
      <c r="Q492" s="70"/>
      <c r="R492" s="70"/>
      <c r="S492" s="70"/>
      <c r="T492" s="70"/>
      <c r="U492" s="70"/>
    </row>
    <row r="493" spans="2:21" ht="12.75" customHeight="1" x14ac:dyDescent="0.2">
      <c r="B493" s="28"/>
      <c r="E493" s="70"/>
      <c r="F493" s="70"/>
      <c r="G493" s="70"/>
      <c r="H493" s="70"/>
      <c r="I493" s="71"/>
      <c r="J493" s="70"/>
      <c r="K493" s="73"/>
      <c r="P493" s="70"/>
      <c r="Q493" s="70"/>
      <c r="R493" s="70"/>
      <c r="S493" s="70"/>
      <c r="T493" s="70"/>
      <c r="U493" s="70"/>
    </row>
    <row r="494" spans="2:21" ht="12.75" customHeight="1" x14ac:dyDescent="0.2">
      <c r="B494" s="28"/>
      <c r="E494" s="70"/>
      <c r="F494" s="70"/>
      <c r="G494" s="70"/>
      <c r="H494" s="70"/>
      <c r="I494" s="71"/>
      <c r="J494" s="70"/>
      <c r="K494" s="73"/>
      <c r="P494" s="70"/>
      <c r="Q494" s="70"/>
      <c r="R494" s="70"/>
      <c r="S494" s="70"/>
      <c r="T494" s="70"/>
      <c r="U494" s="70"/>
    </row>
    <row r="495" spans="2:21" ht="12.75" customHeight="1" x14ac:dyDescent="0.2">
      <c r="B495" s="28"/>
      <c r="E495" s="70"/>
      <c r="F495" s="70"/>
      <c r="G495" s="70"/>
      <c r="H495" s="70"/>
      <c r="I495" s="71"/>
      <c r="J495" s="70"/>
      <c r="K495" s="73"/>
      <c r="P495" s="70"/>
      <c r="Q495" s="70"/>
      <c r="R495" s="70"/>
      <c r="S495" s="70"/>
      <c r="T495" s="70"/>
      <c r="U495" s="70"/>
    </row>
    <row r="496" spans="2:21" ht="12.75" customHeight="1" x14ac:dyDescent="0.2">
      <c r="B496" s="28"/>
      <c r="E496" s="70"/>
      <c r="F496" s="70"/>
      <c r="G496" s="70"/>
      <c r="H496" s="70"/>
      <c r="I496" s="71"/>
      <c r="J496" s="70"/>
      <c r="K496" s="73"/>
      <c r="P496" s="70"/>
      <c r="Q496" s="70"/>
      <c r="R496" s="70"/>
      <c r="S496" s="70"/>
      <c r="T496" s="70"/>
      <c r="U496" s="70"/>
    </row>
    <row r="497" spans="2:21" ht="12.75" customHeight="1" x14ac:dyDescent="0.2">
      <c r="B497" s="28"/>
      <c r="E497" s="70"/>
      <c r="F497" s="70"/>
      <c r="G497" s="70"/>
      <c r="H497" s="70"/>
      <c r="I497" s="71"/>
      <c r="J497" s="70"/>
      <c r="K497" s="73"/>
      <c r="P497" s="70"/>
      <c r="Q497" s="70"/>
      <c r="R497" s="70"/>
      <c r="S497" s="70"/>
      <c r="T497" s="70"/>
      <c r="U497" s="70"/>
    </row>
    <row r="498" spans="2:21" ht="12.75" customHeight="1" x14ac:dyDescent="0.2">
      <c r="B498" s="28"/>
      <c r="E498" s="70"/>
      <c r="F498" s="70"/>
      <c r="G498" s="70"/>
      <c r="H498" s="70"/>
      <c r="I498" s="71"/>
      <c r="J498" s="70"/>
      <c r="K498" s="73"/>
      <c r="P498" s="70"/>
      <c r="Q498" s="70"/>
      <c r="R498" s="70"/>
      <c r="S498" s="70"/>
      <c r="T498" s="70"/>
      <c r="U498" s="70"/>
    </row>
    <row r="499" spans="2:21" ht="12.75" customHeight="1" x14ac:dyDescent="0.2">
      <c r="B499" s="28"/>
      <c r="E499" s="70"/>
      <c r="F499" s="70"/>
      <c r="G499" s="70"/>
      <c r="H499" s="70"/>
      <c r="I499" s="71"/>
      <c r="J499" s="70"/>
      <c r="K499" s="73"/>
      <c r="P499" s="70"/>
      <c r="Q499" s="70"/>
      <c r="R499" s="70"/>
      <c r="S499" s="70"/>
      <c r="T499" s="70"/>
      <c r="U499" s="70"/>
    </row>
    <row r="500" spans="2:21" ht="12.75" customHeight="1" x14ac:dyDescent="0.2">
      <c r="B500" s="28"/>
      <c r="E500" s="70"/>
      <c r="F500" s="70"/>
      <c r="G500" s="70"/>
      <c r="H500" s="70"/>
      <c r="I500" s="71"/>
      <c r="J500" s="70"/>
      <c r="K500" s="73"/>
      <c r="P500" s="70"/>
      <c r="Q500" s="70"/>
      <c r="R500" s="70"/>
      <c r="S500" s="70"/>
      <c r="T500" s="70"/>
      <c r="U500" s="70"/>
    </row>
    <row r="501" spans="2:21" ht="12.75" customHeight="1" x14ac:dyDescent="0.2">
      <c r="B501" s="28"/>
      <c r="E501" s="70"/>
      <c r="F501" s="70"/>
      <c r="G501" s="70"/>
      <c r="H501" s="70"/>
      <c r="I501" s="71"/>
      <c r="J501" s="70"/>
      <c r="K501" s="73"/>
      <c r="P501" s="70"/>
      <c r="Q501" s="70"/>
      <c r="R501" s="70"/>
      <c r="S501" s="70"/>
      <c r="T501" s="70"/>
      <c r="U501" s="70"/>
    </row>
    <row r="502" spans="2:21" ht="12.75" customHeight="1" x14ac:dyDescent="0.2">
      <c r="B502" s="28"/>
      <c r="E502" s="70"/>
      <c r="F502" s="70"/>
      <c r="G502" s="70"/>
      <c r="H502" s="70"/>
      <c r="I502" s="71"/>
      <c r="J502" s="70"/>
      <c r="K502" s="73"/>
      <c r="P502" s="70"/>
      <c r="Q502" s="70"/>
      <c r="R502" s="70"/>
      <c r="S502" s="70"/>
      <c r="T502" s="70"/>
      <c r="U502" s="70"/>
    </row>
    <row r="503" spans="2:21" ht="12.75" customHeight="1" x14ac:dyDescent="0.2">
      <c r="B503" s="28"/>
      <c r="E503" s="70"/>
      <c r="F503" s="70"/>
      <c r="G503" s="70"/>
      <c r="H503" s="70"/>
      <c r="I503" s="71"/>
      <c r="J503" s="70"/>
      <c r="K503" s="73"/>
      <c r="P503" s="70"/>
      <c r="Q503" s="70"/>
      <c r="R503" s="70"/>
      <c r="S503" s="70"/>
      <c r="T503" s="70"/>
      <c r="U503" s="70"/>
    </row>
    <row r="504" spans="2:21" ht="12.75" customHeight="1" x14ac:dyDescent="0.2">
      <c r="B504" s="28"/>
      <c r="E504" s="70"/>
      <c r="F504" s="70"/>
      <c r="G504" s="70"/>
      <c r="H504" s="70"/>
      <c r="I504" s="71"/>
      <c r="J504" s="70"/>
      <c r="K504" s="73"/>
      <c r="P504" s="70"/>
      <c r="Q504" s="70"/>
      <c r="R504" s="70"/>
      <c r="S504" s="70"/>
      <c r="T504" s="70"/>
      <c r="U504" s="70"/>
    </row>
    <row r="505" spans="2:21" ht="12.75" customHeight="1" x14ac:dyDescent="0.2">
      <c r="B505" s="28"/>
      <c r="E505" s="70"/>
      <c r="F505" s="70"/>
      <c r="G505" s="70"/>
      <c r="H505" s="70"/>
      <c r="I505" s="71"/>
      <c r="J505" s="70"/>
      <c r="K505" s="73"/>
      <c r="P505" s="70"/>
      <c r="Q505" s="70"/>
      <c r="R505" s="70"/>
      <c r="S505" s="70"/>
      <c r="T505" s="70"/>
      <c r="U505" s="70"/>
    </row>
    <row r="506" spans="2:21" ht="12.75" customHeight="1" x14ac:dyDescent="0.2">
      <c r="B506" s="28"/>
      <c r="E506" s="70"/>
      <c r="F506" s="70"/>
      <c r="G506" s="70"/>
      <c r="H506" s="70"/>
      <c r="I506" s="71"/>
      <c r="J506" s="70"/>
      <c r="K506" s="73"/>
      <c r="P506" s="70"/>
      <c r="Q506" s="70"/>
      <c r="R506" s="70"/>
      <c r="S506" s="70"/>
      <c r="T506" s="70"/>
      <c r="U506" s="70"/>
    </row>
    <row r="507" spans="2:21" ht="12.75" customHeight="1" x14ac:dyDescent="0.2">
      <c r="B507" s="28"/>
      <c r="E507" s="70"/>
      <c r="F507" s="70"/>
      <c r="G507" s="70"/>
      <c r="H507" s="70"/>
      <c r="I507" s="71"/>
      <c r="J507" s="70"/>
      <c r="K507" s="73"/>
      <c r="P507" s="70"/>
      <c r="Q507" s="70"/>
      <c r="R507" s="70"/>
      <c r="S507" s="70"/>
      <c r="T507" s="70"/>
      <c r="U507" s="70"/>
    </row>
    <row r="508" spans="2:21" ht="12.75" customHeight="1" x14ac:dyDescent="0.2">
      <c r="B508" s="28"/>
      <c r="E508" s="70"/>
      <c r="F508" s="70"/>
      <c r="G508" s="70"/>
      <c r="H508" s="70"/>
      <c r="I508" s="71"/>
      <c r="J508" s="70"/>
      <c r="K508" s="73"/>
      <c r="P508" s="70"/>
      <c r="Q508" s="70"/>
      <c r="R508" s="70"/>
      <c r="S508" s="70"/>
      <c r="T508" s="70"/>
      <c r="U508" s="70"/>
    </row>
    <row r="509" spans="2:21" ht="12.75" customHeight="1" x14ac:dyDescent="0.2">
      <c r="B509" s="28"/>
      <c r="E509" s="70"/>
      <c r="F509" s="70"/>
      <c r="G509" s="70"/>
      <c r="H509" s="70"/>
      <c r="I509" s="71"/>
      <c r="J509" s="70"/>
      <c r="K509" s="73"/>
      <c r="P509" s="70"/>
      <c r="Q509" s="70"/>
      <c r="R509" s="70"/>
      <c r="S509" s="70"/>
      <c r="T509" s="70"/>
      <c r="U509" s="70"/>
    </row>
    <row r="510" spans="2:21" ht="12.75" customHeight="1" x14ac:dyDescent="0.2">
      <c r="B510" s="28"/>
      <c r="E510" s="70"/>
      <c r="F510" s="70"/>
      <c r="G510" s="70"/>
      <c r="H510" s="70"/>
      <c r="I510" s="71"/>
      <c r="J510" s="70"/>
      <c r="K510" s="73"/>
      <c r="P510" s="70"/>
      <c r="Q510" s="70"/>
      <c r="R510" s="70"/>
      <c r="S510" s="70"/>
      <c r="T510" s="70"/>
      <c r="U510" s="70"/>
    </row>
    <row r="511" spans="2:21" ht="12.75" customHeight="1" x14ac:dyDescent="0.2">
      <c r="B511" s="28"/>
      <c r="E511" s="70"/>
      <c r="F511" s="70"/>
      <c r="G511" s="70"/>
      <c r="H511" s="70"/>
      <c r="I511" s="71"/>
      <c r="J511" s="70"/>
      <c r="K511" s="73"/>
      <c r="P511" s="70"/>
      <c r="Q511" s="70"/>
      <c r="R511" s="70"/>
      <c r="S511" s="70"/>
      <c r="T511" s="70"/>
      <c r="U511" s="70"/>
    </row>
    <row r="512" spans="2:21" ht="12.75" customHeight="1" x14ac:dyDescent="0.2">
      <c r="B512" s="28"/>
      <c r="E512" s="70"/>
      <c r="F512" s="70"/>
      <c r="G512" s="70"/>
      <c r="H512" s="70"/>
      <c r="I512" s="71"/>
      <c r="J512" s="70"/>
      <c r="K512" s="73"/>
      <c r="P512" s="70"/>
      <c r="Q512" s="70"/>
      <c r="R512" s="70"/>
      <c r="S512" s="70"/>
      <c r="T512" s="70"/>
      <c r="U512" s="70"/>
    </row>
    <row r="513" spans="2:21" ht="12.75" customHeight="1" x14ac:dyDescent="0.2">
      <c r="B513" s="28"/>
      <c r="E513" s="70"/>
      <c r="F513" s="70"/>
      <c r="G513" s="70"/>
      <c r="H513" s="70"/>
      <c r="I513" s="71"/>
      <c r="J513" s="70"/>
      <c r="K513" s="73"/>
      <c r="P513" s="70"/>
      <c r="Q513" s="70"/>
      <c r="R513" s="70"/>
      <c r="S513" s="70"/>
      <c r="T513" s="70"/>
      <c r="U513" s="70"/>
    </row>
    <row r="514" spans="2:21" ht="12.75" customHeight="1" x14ac:dyDescent="0.2">
      <c r="B514" s="28"/>
      <c r="E514" s="70"/>
      <c r="F514" s="70"/>
      <c r="G514" s="70"/>
      <c r="H514" s="70"/>
      <c r="I514" s="71"/>
      <c r="J514" s="70"/>
      <c r="K514" s="73"/>
      <c r="P514" s="70"/>
      <c r="Q514" s="70"/>
      <c r="R514" s="70"/>
      <c r="S514" s="70"/>
      <c r="T514" s="70"/>
      <c r="U514" s="70"/>
    </row>
    <row r="515" spans="2:21" ht="12.75" customHeight="1" x14ac:dyDescent="0.2">
      <c r="B515" s="28"/>
      <c r="E515" s="70"/>
      <c r="F515" s="70"/>
      <c r="G515" s="70"/>
      <c r="H515" s="70"/>
      <c r="I515" s="71"/>
      <c r="J515" s="70"/>
      <c r="K515" s="73"/>
      <c r="P515" s="70"/>
      <c r="Q515" s="70"/>
      <c r="R515" s="70"/>
      <c r="S515" s="70"/>
      <c r="T515" s="70"/>
      <c r="U515" s="70"/>
    </row>
    <row r="516" spans="2:21" ht="12.75" customHeight="1" x14ac:dyDescent="0.2">
      <c r="B516" s="28"/>
      <c r="E516" s="70"/>
      <c r="F516" s="70"/>
      <c r="G516" s="70"/>
      <c r="H516" s="70"/>
      <c r="I516" s="71"/>
      <c r="J516" s="70"/>
      <c r="K516" s="73"/>
      <c r="P516" s="70"/>
      <c r="Q516" s="70"/>
      <c r="R516" s="70"/>
      <c r="S516" s="70"/>
      <c r="T516" s="70"/>
      <c r="U516" s="70"/>
    </row>
    <row r="517" spans="2:21" ht="12.75" customHeight="1" x14ac:dyDescent="0.2">
      <c r="B517" s="28"/>
      <c r="E517" s="70"/>
      <c r="F517" s="70"/>
      <c r="G517" s="70"/>
      <c r="H517" s="70"/>
      <c r="I517" s="71"/>
      <c r="J517" s="70"/>
      <c r="K517" s="73"/>
      <c r="P517" s="70"/>
      <c r="Q517" s="70"/>
      <c r="R517" s="70"/>
      <c r="S517" s="70"/>
      <c r="T517" s="70"/>
      <c r="U517" s="70"/>
    </row>
    <row r="518" spans="2:21" ht="12.75" customHeight="1" x14ac:dyDescent="0.2">
      <c r="B518" s="28"/>
      <c r="E518" s="70"/>
      <c r="F518" s="70"/>
      <c r="G518" s="70"/>
      <c r="H518" s="70"/>
      <c r="I518" s="71"/>
      <c r="J518" s="70"/>
      <c r="K518" s="73"/>
      <c r="P518" s="70"/>
      <c r="Q518" s="70"/>
      <c r="R518" s="70"/>
      <c r="S518" s="70"/>
      <c r="T518" s="70"/>
      <c r="U518" s="70"/>
    </row>
    <row r="519" spans="2:21" ht="12.75" customHeight="1" x14ac:dyDescent="0.2">
      <c r="B519" s="28"/>
      <c r="E519" s="70"/>
      <c r="F519" s="70"/>
      <c r="G519" s="70"/>
      <c r="H519" s="70"/>
      <c r="I519" s="71"/>
      <c r="J519" s="70"/>
      <c r="K519" s="73"/>
      <c r="P519" s="70"/>
      <c r="Q519" s="70"/>
      <c r="R519" s="70"/>
      <c r="S519" s="70"/>
      <c r="T519" s="70"/>
      <c r="U519" s="70"/>
    </row>
    <row r="520" spans="2:21" ht="12.75" customHeight="1" x14ac:dyDescent="0.2">
      <c r="B520" s="28"/>
      <c r="E520" s="70"/>
      <c r="F520" s="70"/>
      <c r="G520" s="70"/>
      <c r="H520" s="70"/>
      <c r="I520" s="71"/>
      <c r="J520" s="70"/>
      <c r="K520" s="73"/>
      <c r="P520" s="70"/>
      <c r="Q520" s="70"/>
      <c r="R520" s="70"/>
      <c r="S520" s="70"/>
      <c r="T520" s="70"/>
      <c r="U520" s="70"/>
    </row>
    <row r="521" spans="2:21" ht="12.75" customHeight="1" x14ac:dyDescent="0.2">
      <c r="B521" s="28"/>
      <c r="E521" s="70"/>
      <c r="F521" s="70"/>
      <c r="G521" s="70"/>
      <c r="H521" s="70"/>
      <c r="I521" s="71"/>
      <c r="J521" s="70"/>
      <c r="K521" s="73"/>
      <c r="P521" s="70"/>
      <c r="Q521" s="70"/>
      <c r="R521" s="70"/>
      <c r="S521" s="70"/>
      <c r="T521" s="70"/>
      <c r="U521" s="70"/>
    </row>
    <row r="522" spans="2:21" ht="12.75" customHeight="1" x14ac:dyDescent="0.2">
      <c r="B522" s="28"/>
      <c r="E522" s="70"/>
      <c r="F522" s="70"/>
      <c r="G522" s="70"/>
      <c r="H522" s="70"/>
      <c r="I522" s="71"/>
      <c r="J522" s="70"/>
      <c r="K522" s="73"/>
      <c r="P522" s="70"/>
      <c r="Q522" s="70"/>
      <c r="R522" s="70"/>
      <c r="S522" s="70"/>
      <c r="T522" s="70"/>
      <c r="U522" s="70"/>
    </row>
    <row r="523" spans="2:21" ht="12.75" customHeight="1" x14ac:dyDescent="0.2">
      <c r="B523" s="28"/>
      <c r="E523" s="70"/>
      <c r="F523" s="70"/>
      <c r="G523" s="70"/>
      <c r="H523" s="70"/>
      <c r="I523" s="71"/>
      <c r="J523" s="70"/>
      <c r="K523" s="73"/>
      <c r="P523" s="70"/>
      <c r="Q523" s="70"/>
      <c r="R523" s="70"/>
      <c r="S523" s="70"/>
      <c r="T523" s="70"/>
      <c r="U523" s="70"/>
    </row>
    <row r="524" spans="2:21" ht="12.75" customHeight="1" x14ac:dyDescent="0.2">
      <c r="B524" s="28"/>
      <c r="E524" s="70"/>
      <c r="F524" s="70"/>
      <c r="G524" s="70"/>
      <c r="H524" s="70"/>
      <c r="I524" s="71"/>
      <c r="J524" s="70"/>
      <c r="K524" s="73"/>
      <c r="P524" s="70"/>
      <c r="Q524" s="70"/>
      <c r="R524" s="70"/>
      <c r="S524" s="70"/>
      <c r="T524" s="70"/>
      <c r="U524" s="70"/>
    </row>
    <row r="525" spans="2:21" ht="12.75" customHeight="1" x14ac:dyDescent="0.2">
      <c r="B525" s="28"/>
      <c r="E525" s="70"/>
      <c r="F525" s="70"/>
      <c r="G525" s="70"/>
      <c r="H525" s="70"/>
      <c r="I525" s="71"/>
      <c r="J525" s="70"/>
      <c r="K525" s="73"/>
      <c r="P525" s="70"/>
      <c r="Q525" s="70"/>
      <c r="R525" s="70"/>
      <c r="S525" s="70"/>
      <c r="T525" s="70"/>
      <c r="U525" s="70"/>
    </row>
    <row r="526" spans="2:21" ht="12.75" customHeight="1" x14ac:dyDescent="0.2">
      <c r="B526" s="28"/>
      <c r="E526" s="70"/>
      <c r="F526" s="70"/>
      <c r="G526" s="70"/>
      <c r="H526" s="70"/>
      <c r="I526" s="71"/>
      <c r="J526" s="70"/>
      <c r="K526" s="73"/>
      <c r="P526" s="70"/>
      <c r="Q526" s="70"/>
      <c r="R526" s="70"/>
      <c r="S526" s="70"/>
      <c r="T526" s="70"/>
      <c r="U526" s="70"/>
    </row>
    <row r="527" spans="2:21" ht="12.75" customHeight="1" x14ac:dyDescent="0.2">
      <c r="B527" s="28"/>
      <c r="E527" s="70"/>
      <c r="F527" s="70"/>
      <c r="G527" s="70"/>
      <c r="H527" s="70"/>
      <c r="I527" s="71"/>
      <c r="J527" s="70"/>
      <c r="K527" s="73"/>
      <c r="P527" s="70"/>
      <c r="Q527" s="70"/>
      <c r="R527" s="70"/>
      <c r="S527" s="70"/>
      <c r="T527" s="70"/>
      <c r="U527" s="70"/>
    </row>
    <row r="528" spans="2:21" ht="12.75" customHeight="1" x14ac:dyDescent="0.2">
      <c r="B528" s="28"/>
      <c r="E528" s="70"/>
      <c r="F528" s="70"/>
      <c r="G528" s="70"/>
      <c r="H528" s="70"/>
      <c r="I528" s="71"/>
      <c r="J528" s="70"/>
      <c r="K528" s="73"/>
      <c r="P528" s="70"/>
      <c r="Q528" s="70"/>
      <c r="R528" s="70"/>
      <c r="S528" s="70"/>
      <c r="T528" s="70"/>
      <c r="U528" s="70"/>
    </row>
    <row r="529" spans="2:21" ht="12.75" customHeight="1" x14ac:dyDescent="0.2">
      <c r="B529" s="28"/>
      <c r="E529" s="70"/>
      <c r="F529" s="70"/>
      <c r="G529" s="70"/>
      <c r="H529" s="70"/>
      <c r="I529" s="71"/>
      <c r="J529" s="70"/>
      <c r="K529" s="73"/>
      <c r="P529" s="70"/>
      <c r="Q529" s="70"/>
      <c r="R529" s="70"/>
      <c r="S529" s="70"/>
      <c r="T529" s="70"/>
      <c r="U529" s="70"/>
    </row>
    <row r="530" spans="2:21" ht="12.75" customHeight="1" x14ac:dyDescent="0.2">
      <c r="B530" s="28"/>
      <c r="E530" s="70"/>
      <c r="F530" s="70"/>
      <c r="G530" s="70"/>
      <c r="H530" s="70"/>
      <c r="I530" s="71"/>
      <c r="J530" s="70"/>
      <c r="K530" s="73"/>
      <c r="P530" s="70"/>
      <c r="Q530" s="70"/>
      <c r="R530" s="70"/>
      <c r="S530" s="70"/>
      <c r="T530" s="70"/>
      <c r="U530" s="70"/>
    </row>
    <row r="531" spans="2:21" ht="12.75" customHeight="1" x14ac:dyDescent="0.2">
      <c r="B531" s="28"/>
      <c r="E531" s="70"/>
      <c r="F531" s="70"/>
      <c r="G531" s="70"/>
      <c r="H531" s="70"/>
      <c r="I531" s="71"/>
      <c r="J531" s="70"/>
      <c r="K531" s="73"/>
      <c r="P531" s="70"/>
      <c r="Q531" s="70"/>
      <c r="R531" s="70"/>
      <c r="S531" s="70"/>
      <c r="T531" s="70"/>
      <c r="U531" s="70"/>
    </row>
    <row r="532" spans="2:21" ht="12.75" customHeight="1" x14ac:dyDescent="0.2">
      <c r="B532" s="28"/>
      <c r="E532" s="70"/>
      <c r="F532" s="70"/>
      <c r="G532" s="70"/>
      <c r="H532" s="70"/>
      <c r="I532" s="71"/>
      <c r="J532" s="70"/>
      <c r="K532" s="73"/>
      <c r="P532" s="70"/>
      <c r="Q532" s="70"/>
      <c r="R532" s="70"/>
      <c r="S532" s="70"/>
      <c r="T532" s="70"/>
      <c r="U532" s="70"/>
    </row>
    <row r="533" spans="2:21" ht="12.75" customHeight="1" x14ac:dyDescent="0.2">
      <c r="B533" s="28"/>
      <c r="E533" s="70"/>
      <c r="F533" s="70"/>
      <c r="G533" s="70"/>
      <c r="H533" s="70"/>
      <c r="I533" s="71"/>
      <c r="J533" s="70"/>
      <c r="K533" s="73"/>
      <c r="P533" s="70"/>
      <c r="Q533" s="70"/>
      <c r="R533" s="70"/>
      <c r="S533" s="70"/>
      <c r="T533" s="70"/>
      <c r="U533" s="70"/>
    </row>
    <row r="534" spans="2:21" ht="12.75" customHeight="1" x14ac:dyDescent="0.2">
      <c r="B534" s="28"/>
      <c r="E534" s="70"/>
      <c r="F534" s="70"/>
      <c r="G534" s="70"/>
      <c r="H534" s="70"/>
      <c r="I534" s="71"/>
      <c r="J534" s="70"/>
      <c r="K534" s="73"/>
      <c r="P534" s="70"/>
      <c r="Q534" s="70"/>
      <c r="R534" s="70"/>
      <c r="S534" s="70"/>
      <c r="T534" s="70"/>
      <c r="U534" s="70"/>
    </row>
    <row r="535" spans="2:21" ht="12.75" customHeight="1" x14ac:dyDescent="0.2">
      <c r="B535" s="28"/>
      <c r="E535" s="70"/>
      <c r="F535" s="70"/>
      <c r="G535" s="70"/>
      <c r="H535" s="70"/>
      <c r="I535" s="71"/>
      <c r="J535" s="70"/>
      <c r="K535" s="73"/>
      <c r="P535" s="70"/>
      <c r="Q535" s="70"/>
      <c r="R535" s="70"/>
      <c r="S535" s="70"/>
      <c r="T535" s="70"/>
      <c r="U535" s="70"/>
    </row>
    <row r="536" spans="2:21" ht="12.75" customHeight="1" x14ac:dyDescent="0.2">
      <c r="B536" s="28"/>
      <c r="E536" s="70"/>
      <c r="F536" s="70"/>
      <c r="G536" s="70"/>
      <c r="H536" s="70"/>
      <c r="I536" s="71"/>
      <c r="J536" s="70"/>
      <c r="K536" s="73"/>
      <c r="P536" s="70"/>
      <c r="Q536" s="70"/>
      <c r="R536" s="70"/>
      <c r="S536" s="70"/>
      <c r="T536" s="70"/>
      <c r="U536" s="70"/>
    </row>
    <row r="537" spans="2:21" ht="12.75" customHeight="1" x14ac:dyDescent="0.2">
      <c r="B537" s="28"/>
      <c r="E537" s="70"/>
      <c r="F537" s="70"/>
      <c r="G537" s="70"/>
      <c r="H537" s="70"/>
      <c r="I537" s="71"/>
      <c r="J537" s="70"/>
      <c r="K537" s="73"/>
      <c r="P537" s="70"/>
      <c r="Q537" s="70"/>
      <c r="R537" s="70"/>
      <c r="S537" s="70"/>
      <c r="T537" s="70"/>
      <c r="U537" s="70"/>
    </row>
    <row r="538" spans="2:21" ht="12.75" customHeight="1" x14ac:dyDescent="0.2">
      <c r="B538" s="28"/>
      <c r="E538" s="70"/>
      <c r="F538" s="70"/>
      <c r="G538" s="70"/>
      <c r="H538" s="70"/>
      <c r="I538" s="71"/>
      <c r="J538" s="70"/>
      <c r="K538" s="73"/>
      <c r="P538" s="70"/>
      <c r="Q538" s="70"/>
      <c r="R538" s="70"/>
      <c r="S538" s="70"/>
      <c r="T538" s="70"/>
      <c r="U538" s="70"/>
    </row>
    <row r="539" spans="2:21" ht="12.75" customHeight="1" x14ac:dyDescent="0.2">
      <c r="B539" s="28"/>
      <c r="E539" s="70"/>
      <c r="F539" s="70"/>
      <c r="G539" s="70"/>
      <c r="H539" s="70"/>
      <c r="I539" s="71"/>
      <c r="J539" s="70"/>
      <c r="K539" s="73"/>
      <c r="P539" s="70"/>
      <c r="Q539" s="70"/>
      <c r="R539" s="70"/>
      <c r="S539" s="70"/>
      <c r="T539" s="70"/>
      <c r="U539" s="70"/>
    </row>
    <row r="540" spans="2:21" ht="12.75" customHeight="1" x14ac:dyDescent="0.2">
      <c r="B540" s="28"/>
      <c r="E540" s="70"/>
      <c r="F540" s="70"/>
      <c r="G540" s="70"/>
      <c r="H540" s="70"/>
      <c r="I540" s="71"/>
      <c r="J540" s="70"/>
      <c r="K540" s="73"/>
      <c r="P540" s="70"/>
      <c r="Q540" s="70"/>
      <c r="R540" s="70"/>
      <c r="S540" s="70"/>
      <c r="T540" s="70"/>
      <c r="U540" s="70"/>
    </row>
    <row r="541" spans="2:21" ht="12.75" customHeight="1" x14ac:dyDescent="0.2">
      <c r="B541" s="28"/>
      <c r="E541" s="70"/>
      <c r="F541" s="70"/>
      <c r="G541" s="70"/>
      <c r="H541" s="70"/>
      <c r="I541" s="71"/>
      <c r="J541" s="70"/>
      <c r="K541" s="73"/>
      <c r="P541" s="70"/>
      <c r="Q541" s="70"/>
      <c r="R541" s="70"/>
      <c r="S541" s="70"/>
      <c r="T541" s="70"/>
      <c r="U541" s="70"/>
    </row>
    <row r="542" spans="2:21" ht="12.75" customHeight="1" x14ac:dyDescent="0.2">
      <c r="B542" s="28"/>
      <c r="E542" s="70"/>
      <c r="F542" s="70"/>
      <c r="G542" s="70"/>
      <c r="H542" s="70"/>
      <c r="I542" s="71"/>
      <c r="J542" s="70"/>
      <c r="K542" s="73"/>
      <c r="P542" s="70"/>
      <c r="Q542" s="70"/>
      <c r="R542" s="70"/>
      <c r="S542" s="70"/>
      <c r="T542" s="70"/>
      <c r="U542" s="70"/>
    </row>
    <row r="543" spans="2:21" ht="12.75" customHeight="1" x14ac:dyDescent="0.2">
      <c r="B543" s="28"/>
      <c r="E543" s="70"/>
      <c r="F543" s="70"/>
      <c r="G543" s="70"/>
      <c r="H543" s="70"/>
      <c r="I543" s="71"/>
      <c r="J543" s="70"/>
      <c r="K543" s="73"/>
      <c r="P543" s="70"/>
      <c r="Q543" s="70"/>
      <c r="R543" s="70"/>
      <c r="S543" s="70"/>
      <c r="T543" s="70"/>
      <c r="U543" s="70"/>
    </row>
    <row r="544" spans="2:21" ht="12.75" customHeight="1" x14ac:dyDescent="0.2">
      <c r="B544" s="28"/>
      <c r="E544" s="70"/>
      <c r="F544" s="70"/>
      <c r="G544" s="70"/>
      <c r="H544" s="70"/>
      <c r="I544" s="71"/>
      <c r="J544" s="70"/>
      <c r="K544" s="73"/>
      <c r="P544" s="70"/>
      <c r="Q544" s="70"/>
      <c r="R544" s="70"/>
      <c r="S544" s="70"/>
      <c r="T544" s="70"/>
      <c r="U544" s="70"/>
    </row>
    <row r="545" spans="2:21" ht="12.75" customHeight="1" x14ac:dyDescent="0.2">
      <c r="B545" s="28"/>
      <c r="E545" s="70"/>
      <c r="F545" s="70"/>
      <c r="G545" s="70"/>
      <c r="H545" s="70"/>
      <c r="I545" s="71"/>
      <c r="J545" s="70"/>
      <c r="K545" s="73"/>
      <c r="P545" s="70"/>
      <c r="Q545" s="70"/>
      <c r="R545" s="70"/>
      <c r="S545" s="70"/>
      <c r="T545" s="70"/>
      <c r="U545" s="70"/>
    </row>
    <row r="546" spans="2:21" ht="12.75" customHeight="1" x14ac:dyDescent="0.2">
      <c r="B546" s="28"/>
      <c r="E546" s="70"/>
      <c r="F546" s="70"/>
      <c r="G546" s="70"/>
      <c r="H546" s="70"/>
      <c r="I546" s="71"/>
      <c r="J546" s="70"/>
      <c r="K546" s="73"/>
      <c r="P546" s="70"/>
      <c r="Q546" s="70"/>
      <c r="R546" s="70"/>
      <c r="S546" s="70"/>
      <c r="T546" s="70"/>
      <c r="U546" s="70"/>
    </row>
    <row r="547" spans="2:21" ht="12.75" customHeight="1" x14ac:dyDescent="0.2">
      <c r="B547" s="28"/>
      <c r="E547" s="70"/>
      <c r="F547" s="70"/>
      <c r="G547" s="70"/>
      <c r="H547" s="70"/>
      <c r="I547" s="71"/>
      <c r="J547" s="70"/>
      <c r="K547" s="73"/>
      <c r="P547" s="70"/>
      <c r="Q547" s="70"/>
      <c r="R547" s="70"/>
      <c r="S547" s="70"/>
      <c r="T547" s="70"/>
      <c r="U547" s="70"/>
    </row>
    <row r="548" spans="2:21" ht="12.75" customHeight="1" x14ac:dyDescent="0.2">
      <c r="B548" s="28"/>
      <c r="E548" s="70"/>
      <c r="F548" s="70"/>
      <c r="G548" s="70"/>
      <c r="H548" s="70"/>
      <c r="I548" s="71"/>
      <c r="J548" s="70"/>
      <c r="K548" s="73"/>
      <c r="P548" s="70"/>
      <c r="Q548" s="70"/>
      <c r="R548" s="70"/>
      <c r="S548" s="70"/>
      <c r="T548" s="70"/>
      <c r="U548" s="70"/>
    </row>
    <row r="549" spans="2:21" ht="12.75" customHeight="1" x14ac:dyDescent="0.2">
      <c r="B549" s="28"/>
      <c r="E549" s="70"/>
      <c r="F549" s="70"/>
      <c r="G549" s="70"/>
      <c r="H549" s="70"/>
      <c r="I549" s="71"/>
      <c r="J549" s="70"/>
      <c r="K549" s="73"/>
      <c r="P549" s="70"/>
      <c r="Q549" s="70"/>
      <c r="R549" s="70"/>
      <c r="S549" s="70"/>
      <c r="T549" s="70"/>
      <c r="U549" s="70"/>
    </row>
    <row r="550" spans="2:21" ht="12.75" customHeight="1" x14ac:dyDescent="0.2">
      <c r="B550" s="28"/>
      <c r="E550" s="70"/>
      <c r="F550" s="70"/>
      <c r="G550" s="70"/>
      <c r="H550" s="70"/>
      <c r="I550" s="71"/>
      <c r="J550" s="70"/>
      <c r="K550" s="73"/>
      <c r="P550" s="70"/>
      <c r="Q550" s="70"/>
      <c r="R550" s="70"/>
      <c r="S550" s="70"/>
      <c r="T550" s="70"/>
      <c r="U550" s="70"/>
    </row>
    <row r="551" spans="2:21" ht="12.75" customHeight="1" x14ac:dyDescent="0.2">
      <c r="B551" s="28"/>
      <c r="E551" s="70"/>
      <c r="F551" s="70"/>
      <c r="G551" s="70"/>
      <c r="H551" s="70"/>
      <c r="I551" s="71"/>
      <c r="J551" s="70"/>
      <c r="K551" s="73"/>
      <c r="P551" s="70"/>
      <c r="Q551" s="70"/>
      <c r="R551" s="70"/>
      <c r="S551" s="70"/>
      <c r="T551" s="70"/>
      <c r="U551" s="70"/>
    </row>
    <row r="552" spans="2:21" ht="12.75" customHeight="1" x14ac:dyDescent="0.2">
      <c r="B552" s="28"/>
      <c r="E552" s="70"/>
      <c r="F552" s="70"/>
      <c r="G552" s="70"/>
      <c r="H552" s="70"/>
      <c r="I552" s="71"/>
      <c r="J552" s="70"/>
      <c r="K552" s="73"/>
      <c r="P552" s="70"/>
      <c r="Q552" s="70"/>
      <c r="R552" s="70"/>
      <c r="S552" s="70"/>
      <c r="T552" s="70"/>
      <c r="U552" s="70"/>
    </row>
    <row r="553" spans="2:21" ht="12.75" customHeight="1" x14ac:dyDescent="0.2">
      <c r="B553" s="28"/>
      <c r="E553" s="70"/>
      <c r="F553" s="70"/>
      <c r="G553" s="70"/>
      <c r="H553" s="70"/>
      <c r="I553" s="71"/>
      <c r="J553" s="70"/>
      <c r="K553" s="73"/>
      <c r="P553" s="70"/>
      <c r="Q553" s="70"/>
      <c r="R553" s="70"/>
      <c r="S553" s="70"/>
      <c r="T553" s="70"/>
      <c r="U553" s="70"/>
    </row>
    <row r="554" spans="2:21" ht="12.75" customHeight="1" x14ac:dyDescent="0.2">
      <c r="B554" s="28"/>
      <c r="E554" s="70"/>
      <c r="F554" s="70"/>
      <c r="G554" s="70"/>
      <c r="H554" s="70"/>
      <c r="I554" s="71"/>
      <c r="J554" s="70"/>
      <c r="K554" s="73"/>
      <c r="P554" s="70"/>
      <c r="Q554" s="70"/>
      <c r="R554" s="70"/>
      <c r="S554" s="70"/>
      <c r="T554" s="70"/>
      <c r="U554" s="70"/>
    </row>
    <row r="555" spans="2:21" ht="12.75" customHeight="1" x14ac:dyDescent="0.2">
      <c r="B555" s="28"/>
      <c r="E555" s="70"/>
      <c r="F555" s="70"/>
      <c r="G555" s="70"/>
      <c r="H555" s="70"/>
      <c r="I555" s="71"/>
      <c r="J555" s="70"/>
      <c r="K555" s="73"/>
      <c r="P555" s="70"/>
      <c r="Q555" s="70"/>
      <c r="R555" s="70"/>
      <c r="S555" s="70"/>
      <c r="T555" s="70"/>
      <c r="U555" s="70"/>
    </row>
    <row r="556" spans="2:21" ht="12.75" customHeight="1" x14ac:dyDescent="0.2">
      <c r="B556" s="28"/>
      <c r="E556" s="70"/>
      <c r="F556" s="70"/>
      <c r="G556" s="70"/>
      <c r="H556" s="70"/>
      <c r="I556" s="71"/>
      <c r="J556" s="70"/>
      <c r="K556" s="73"/>
      <c r="P556" s="70"/>
      <c r="Q556" s="70"/>
      <c r="R556" s="70"/>
      <c r="S556" s="70"/>
      <c r="T556" s="70"/>
      <c r="U556" s="70"/>
    </row>
    <row r="557" spans="2:21" ht="12.75" customHeight="1" x14ac:dyDescent="0.2">
      <c r="B557" s="28"/>
      <c r="E557" s="70"/>
      <c r="F557" s="70"/>
      <c r="G557" s="70"/>
      <c r="H557" s="70"/>
      <c r="I557" s="71"/>
      <c r="J557" s="70"/>
      <c r="K557" s="73"/>
      <c r="P557" s="70"/>
      <c r="Q557" s="70"/>
      <c r="R557" s="70"/>
      <c r="S557" s="70"/>
      <c r="T557" s="70"/>
      <c r="U557" s="70"/>
    </row>
    <row r="558" spans="2:21" ht="12.75" customHeight="1" x14ac:dyDescent="0.2">
      <c r="B558" s="28"/>
      <c r="E558" s="70"/>
      <c r="F558" s="70"/>
      <c r="G558" s="70"/>
      <c r="H558" s="70"/>
      <c r="I558" s="71"/>
      <c r="J558" s="70"/>
      <c r="K558" s="73"/>
      <c r="P558" s="70"/>
      <c r="Q558" s="70"/>
      <c r="R558" s="70"/>
      <c r="S558" s="70"/>
      <c r="T558" s="70"/>
      <c r="U558" s="70"/>
    </row>
    <row r="559" spans="2:21" ht="12.75" customHeight="1" x14ac:dyDescent="0.2">
      <c r="B559" s="28"/>
      <c r="E559" s="70"/>
      <c r="F559" s="70"/>
      <c r="G559" s="70"/>
      <c r="H559" s="70"/>
      <c r="I559" s="71"/>
      <c r="J559" s="70"/>
      <c r="K559" s="73"/>
      <c r="P559" s="70"/>
      <c r="Q559" s="70"/>
      <c r="R559" s="70"/>
      <c r="S559" s="70"/>
      <c r="T559" s="70"/>
      <c r="U559" s="70"/>
    </row>
    <row r="560" spans="2:21" ht="12.75" customHeight="1" x14ac:dyDescent="0.2">
      <c r="B560" s="28"/>
      <c r="E560" s="70"/>
      <c r="F560" s="70"/>
      <c r="G560" s="70"/>
      <c r="H560" s="70"/>
      <c r="I560" s="71"/>
      <c r="J560" s="70"/>
      <c r="K560" s="73"/>
      <c r="P560" s="70"/>
      <c r="Q560" s="70"/>
      <c r="R560" s="70"/>
      <c r="S560" s="70"/>
      <c r="T560" s="70"/>
      <c r="U560" s="70"/>
    </row>
    <row r="561" spans="2:21" ht="12.75" customHeight="1" x14ac:dyDescent="0.2">
      <c r="B561" s="28"/>
      <c r="E561" s="70"/>
      <c r="F561" s="70"/>
      <c r="G561" s="70"/>
      <c r="H561" s="70"/>
      <c r="I561" s="71"/>
      <c r="J561" s="70"/>
      <c r="K561" s="73"/>
      <c r="P561" s="70"/>
      <c r="Q561" s="70"/>
      <c r="R561" s="70"/>
      <c r="S561" s="70"/>
      <c r="T561" s="70"/>
      <c r="U561" s="70"/>
    </row>
    <row r="562" spans="2:21" ht="12.75" customHeight="1" x14ac:dyDescent="0.2">
      <c r="B562" s="28"/>
      <c r="E562" s="70"/>
      <c r="F562" s="70"/>
      <c r="G562" s="70"/>
      <c r="H562" s="70"/>
      <c r="I562" s="71"/>
      <c r="J562" s="70"/>
      <c r="K562" s="73"/>
      <c r="P562" s="70"/>
      <c r="Q562" s="70"/>
      <c r="R562" s="70"/>
      <c r="S562" s="70"/>
      <c r="T562" s="70"/>
      <c r="U562" s="70"/>
    </row>
    <row r="563" spans="2:21" ht="12.75" customHeight="1" x14ac:dyDescent="0.2">
      <c r="B563" s="28"/>
      <c r="E563" s="70"/>
      <c r="F563" s="70"/>
      <c r="G563" s="70"/>
      <c r="H563" s="70"/>
      <c r="I563" s="71"/>
      <c r="J563" s="70"/>
      <c r="K563" s="73"/>
      <c r="P563" s="70"/>
      <c r="Q563" s="70"/>
      <c r="R563" s="70"/>
      <c r="S563" s="70"/>
      <c r="T563" s="70"/>
      <c r="U563" s="70"/>
    </row>
    <row r="564" spans="2:21" ht="12.75" customHeight="1" x14ac:dyDescent="0.2">
      <c r="B564" s="28"/>
      <c r="E564" s="70"/>
      <c r="F564" s="70"/>
      <c r="G564" s="70"/>
      <c r="H564" s="70"/>
      <c r="I564" s="71"/>
      <c r="J564" s="70"/>
      <c r="K564" s="73"/>
      <c r="P564" s="70"/>
      <c r="Q564" s="70"/>
      <c r="R564" s="70"/>
      <c r="S564" s="70"/>
      <c r="T564" s="70"/>
      <c r="U564" s="70"/>
    </row>
    <row r="565" spans="2:21" ht="12.75" customHeight="1" x14ac:dyDescent="0.2">
      <c r="B565" s="28"/>
      <c r="E565" s="70"/>
      <c r="F565" s="70"/>
      <c r="G565" s="70"/>
      <c r="H565" s="70"/>
      <c r="I565" s="71"/>
      <c r="J565" s="70"/>
      <c r="K565" s="73"/>
      <c r="P565" s="70"/>
      <c r="Q565" s="70"/>
      <c r="R565" s="70"/>
      <c r="S565" s="70"/>
      <c r="T565" s="70"/>
      <c r="U565" s="70"/>
    </row>
    <row r="566" spans="2:21" ht="12.75" customHeight="1" x14ac:dyDescent="0.2">
      <c r="B566" s="28"/>
      <c r="E566" s="70"/>
      <c r="F566" s="70"/>
      <c r="G566" s="70"/>
      <c r="H566" s="70"/>
      <c r="I566" s="71"/>
      <c r="J566" s="70"/>
      <c r="K566" s="73"/>
      <c r="P566" s="70"/>
      <c r="Q566" s="70"/>
      <c r="R566" s="70"/>
      <c r="S566" s="70"/>
      <c r="T566" s="70"/>
      <c r="U566" s="70"/>
    </row>
    <row r="567" spans="2:21" ht="12.75" customHeight="1" x14ac:dyDescent="0.2">
      <c r="B567" s="28"/>
      <c r="E567" s="70"/>
      <c r="F567" s="70"/>
      <c r="G567" s="70"/>
      <c r="H567" s="70"/>
      <c r="I567" s="71"/>
      <c r="J567" s="70"/>
      <c r="K567" s="73"/>
      <c r="P567" s="70"/>
      <c r="Q567" s="70"/>
      <c r="R567" s="70"/>
      <c r="S567" s="70"/>
      <c r="T567" s="70"/>
      <c r="U567" s="70"/>
    </row>
    <row r="568" spans="2:21" ht="12.75" customHeight="1" x14ac:dyDescent="0.2">
      <c r="B568" s="28"/>
      <c r="E568" s="70"/>
      <c r="F568" s="70"/>
      <c r="G568" s="70"/>
      <c r="H568" s="70"/>
      <c r="I568" s="71"/>
      <c r="J568" s="70"/>
      <c r="K568" s="73"/>
      <c r="P568" s="70"/>
      <c r="Q568" s="70"/>
      <c r="R568" s="70"/>
      <c r="S568" s="70"/>
      <c r="T568" s="70"/>
      <c r="U568" s="70"/>
    </row>
    <row r="569" spans="2:21" ht="12.75" customHeight="1" x14ac:dyDescent="0.2">
      <c r="B569" s="28"/>
      <c r="E569" s="70"/>
      <c r="F569" s="70"/>
      <c r="G569" s="70"/>
      <c r="H569" s="70"/>
      <c r="I569" s="71"/>
      <c r="J569" s="70"/>
      <c r="K569" s="73"/>
      <c r="P569" s="70"/>
      <c r="Q569" s="70"/>
      <c r="R569" s="70"/>
      <c r="S569" s="70"/>
      <c r="T569" s="70"/>
      <c r="U569" s="70"/>
    </row>
    <row r="570" spans="2:21" ht="12.75" customHeight="1" x14ac:dyDescent="0.2">
      <c r="B570" s="28"/>
      <c r="E570" s="70"/>
      <c r="F570" s="70"/>
      <c r="G570" s="70"/>
      <c r="H570" s="70"/>
      <c r="I570" s="71"/>
      <c r="J570" s="70"/>
      <c r="K570" s="73"/>
      <c r="P570" s="70"/>
      <c r="Q570" s="70"/>
      <c r="R570" s="70"/>
      <c r="S570" s="70"/>
      <c r="T570" s="70"/>
      <c r="U570" s="70"/>
    </row>
    <row r="571" spans="2:21" ht="12.75" customHeight="1" x14ac:dyDescent="0.2">
      <c r="B571" s="28"/>
      <c r="E571" s="70"/>
      <c r="F571" s="70"/>
      <c r="G571" s="70"/>
      <c r="H571" s="70"/>
      <c r="I571" s="71"/>
      <c r="J571" s="70"/>
      <c r="K571" s="73"/>
      <c r="P571" s="70"/>
      <c r="Q571" s="70"/>
      <c r="R571" s="70"/>
      <c r="S571" s="70"/>
      <c r="T571" s="70"/>
      <c r="U571" s="70"/>
    </row>
    <row r="572" spans="2:21" ht="12.75" customHeight="1" x14ac:dyDescent="0.2">
      <c r="B572" s="28"/>
      <c r="E572" s="70"/>
      <c r="F572" s="70"/>
      <c r="G572" s="70"/>
      <c r="H572" s="70"/>
      <c r="I572" s="71"/>
      <c r="J572" s="70"/>
      <c r="K572" s="73"/>
      <c r="P572" s="70"/>
      <c r="Q572" s="70"/>
      <c r="R572" s="70"/>
      <c r="S572" s="70"/>
      <c r="T572" s="70"/>
      <c r="U572" s="70"/>
    </row>
    <row r="573" spans="2:21" ht="12.75" customHeight="1" x14ac:dyDescent="0.2">
      <c r="B573" s="28"/>
      <c r="E573" s="70"/>
      <c r="F573" s="70"/>
      <c r="G573" s="70"/>
      <c r="H573" s="70"/>
      <c r="I573" s="71"/>
      <c r="J573" s="70"/>
      <c r="K573" s="73"/>
      <c r="P573" s="70"/>
      <c r="Q573" s="70"/>
      <c r="R573" s="70"/>
      <c r="S573" s="70"/>
      <c r="T573" s="70"/>
      <c r="U573" s="70"/>
    </row>
    <row r="574" spans="2:21" ht="12.75" customHeight="1" x14ac:dyDescent="0.2">
      <c r="B574" s="28"/>
      <c r="E574" s="70"/>
      <c r="F574" s="70"/>
      <c r="G574" s="70"/>
      <c r="H574" s="70"/>
      <c r="I574" s="71"/>
      <c r="J574" s="70"/>
      <c r="K574" s="73"/>
      <c r="P574" s="70"/>
      <c r="Q574" s="70"/>
      <c r="R574" s="70"/>
      <c r="S574" s="70"/>
      <c r="T574" s="70"/>
      <c r="U574" s="70"/>
    </row>
    <row r="575" spans="2:21" ht="12.75" customHeight="1" x14ac:dyDescent="0.2">
      <c r="B575" s="28"/>
      <c r="E575" s="70"/>
      <c r="F575" s="70"/>
      <c r="G575" s="70"/>
      <c r="H575" s="70"/>
      <c r="I575" s="71"/>
      <c r="J575" s="70"/>
      <c r="K575" s="73"/>
      <c r="P575" s="70"/>
      <c r="Q575" s="70"/>
      <c r="R575" s="70"/>
      <c r="S575" s="70"/>
      <c r="T575" s="70"/>
      <c r="U575" s="70"/>
    </row>
    <row r="576" spans="2:21" ht="12.75" customHeight="1" x14ac:dyDescent="0.2">
      <c r="B576" s="28"/>
      <c r="E576" s="70"/>
      <c r="F576" s="70"/>
      <c r="G576" s="70"/>
      <c r="H576" s="70"/>
      <c r="I576" s="71"/>
      <c r="J576" s="70"/>
      <c r="K576" s="73"/>
      <c r="P576" s="70"/>
      <c r="Q576" s="70"/>
      <c r="R576" s="70"/>
      <c r="S576" s="70"/>
      <c r="T576" s="70"/>
      <c r="U576" s="70"/>
    </row>
    <row r="577" spans="2:21" ht="12.75" customHeight="1" x14ac:dyDescent="0.2">
      <c r="B577" s="28"/>
      <c r="E577" s="70"/>
      <c r="F577" s="70"/>
      <c r="G577" s="70"/>
      <c r="H577" s="70"/>
      <c r="I577" s="71"/>
      <c r="J577" s="70"/>
      <c r="K577" s="73"/>
      <c r="P577" s="70"/>
      <c r="Q577" s="70"/>
      <c r="R577" s="70"/>
      <c r="S577" s="70"/>
      <c r="T577" s="70"/>
      <c r="U577" s="70"/>
    </row>
    <row r="578" spans="2:21" ht="12.75" customHeight="1" x14ac:dyDescent="0.2">
      <c r="B578" s="28"/>
      <c r="E578" s="70"/>
      <c r="F578" s="70"/>
      <c r="G578" s="70"/>
      <c r="H578" s="70"/>
      <c r="I578" s="71"/>
      <c r="J578" s="70"/>
      <c r="K578" s="73"/>
      <c r="P578" s="70"/>
      <c r="Q578" s="70"/>
      <c r="R578" s="70"/>
      <c r="S578" s="70"/>
      <c r="T578" s="70"/>
      <c r="U578" s="70"/>
    </row>
    <row r="579" spans="2:21" ht="12.75" customHeight="1" x14ac:dyDescent="0.2">
      <c r="B579" s="28"/>
      <c r="E579" s="70"/>
      <c r="F579" s="70"/>
      <c r="G579" s="70"/>
      <c r="H579" s="70"/>
      <c r="I579" s="71"/>
      <c r="J579" s="70"/>
      <c r="K579" s="73"/>
      <c r="P579" s="70"/>
      <c r="Q579" s="70"/>
      <c r="R579" s="70"/>
      <c r="S579" s="70"/>
      <c r="T579" s="70"/>
      <c r="U579" s="70"/>
    </row>
    <row r="580" spans="2:21" ht="12.75" customHeight="1" x14ac:dyDescent="0.2">
      <c r="B580" s="28"/>
      <c r="E580" s="70"/>
      <c r="F580" s="70"/>
      <c r="G580" s="70"/>
      <c r="H580" s="70"/>
      <c r="I580" s="71"/>
      <c r="J580" s="70"/>
      <c r="K580" s="73"/>
      <c r="P580" s="70"/>
      <c r="Q580" s="70"/>
      <c r="R580" s="70"/>
      <c r="S580" s="70"/>
      <c r="T580" s="70"/>
      <c r="U580" s="70"/>
    </row>
    <row r="581" spans="2:21" ht="12.75" customHeight="1" x14ac:dyDescent="0.2">
      <c r="B581" s="28"/>
      <c r="E581" s="70"/>
      <c r="F581" s="70"/>
      <c r="G581" s="70"/>
      <c r="H581" s="70"/>
      <c r="I581" s="71"/>
      <c r="J581" s="70"/>
      <c r="K581" s="73"/>
      <c r="P581" s="70"/>
      <c r="Q581" s="70"/>
      <c r="R581" s="70"/>
      <c r="S581" s="70"/>
      <c r="T581" s="70"/>
      <c r="U581" s="70"/>
    </row>
    <row r="582" spans="2:21" ht="12.75" customHeight="1" x14ac:dyDescent="0.2">
      <c r="B582" s="28"/>
      <c r="E582" s="70"/>
      <c r="F582" s="70"/>
      <c r="G582" s="70"/>
      <c r="H582" s="70"/>
      <c r="I582" s="71"/>
      <c r="J582" s="70"/>
      <c r="K582" s="73"/>
      <c r="P582" s="70"/>
      <c r="Q582" s="70"/>
      <c r="R582" s="70"/>
      <c r="S582" s="70"/>
      <c r="T582" s="70"/>
      <c r="U582" s="70"/>
    </row>
    <row r="583" spans="2:21" ht="12.75" customHeight="1" x14ac:dyDescent="0.2">
      <c r="B583" s="28"/>
      <c r="E583" s="70"/>
      <c r="F583" s="70"/>
      <c r="G583" s="70"/>
      <c r="H583" s="70"/>
      <c r="I583" s="71"/>
      <c r="J583" s="70"/>
      <c r="K583" s="73"/>
      <c r="P583" s="70"/>
      <c r="Q583" s="70"/>
      <c r="R583" s="70"/>
      <c r="S583" s="70"/>
      <c r="T583" s="70"/>
      <c r="U583" s="70"/>
    </row>
    <row r="584" spans="2:21" ht="12.75" customHeight="1" x14ac:dyDescent="0.2">
      <c r="B584" s="28"/>
      <c r="E584" s="70"/>
      <c r="F584" s="70"/>
      <c r="G584" s="70"/>
      <c r="H584" s="70"/>
      <c r="I584" s="71"/>
      <c r="J584" s="70"/>
      <c r="K584" s="73"/>
      <c r="P584" s="70"/>
      <c r="Q584" s="70"/>
      <c r="R584" s="70"/>
      <c r="S584" s="70"/>
      <c r="T584" s="70"/>
      <c r="U584" s="70"/>
    </row>
    <row r="585" spans="2:21" ht="12.75" customHeight="1" x14ac:dyDescent="0.2">
      <c r="B585" s="28"/>
      <c r="E585" s="70"/>
      <c r="F585" s="70"/>
      <c r="G585" s="70"/>
      <c r="H585" s="70"/>
      <c r="I585" s="71"/>
      <c r="J585" s="70"/>
      <c r="K585" s="73"/>
      <c r="P585" s="70"/>
      <c r="Q585" s="70"/>
      <c r="R585" s="70"/>
      <c r="S585" s="70"/>
      <c r="T585" s="70"/>
      <c r="U585" s="70"/>
    </row>
    <row r="586" spans="2:21" ht="12.75" customHeight="1" x14ac:dyDescent="0.2">
      <c r="B586" s="28"/>
      <c r="E586" s="70"/>
      <c r="F586" s="70"/>
      <c r="G586" s="70"/>
      <c r="H586" s="70"/>
      <c r="I586" s="71"/>
      <c r="J586" s="70"/>
      <c r="K586" s="73"/>
      <c r="P586" s="70"/>
      <c r="Q586" s="70"/>
      <c r="R586" s="70"/>
      <c r="S586" s="70"/>
      <c r="T586" s="70"/>
      <c r="U586" s="70"/>
    </row>
    <row r="587" spans="2:21" ht="12.75" customHeight="1" x14ac:dyDescent="0.2">
      <c r="B587" s="28"/>
      <c r="E587" s="70"/>
      <c r="F587" s="70"/>
      <c r="G587" s="70"/>
      <c r="H587" s="70"/>
      <c r="I587" s="71"/>
      <c r="J587" s="70"/>
      <c r="K587" s="73"/>
      <c r="P587" s="70"/>
      <c r="Q587" s="70"/>
      <c r="R587" s="70"/>
      <c r="S587" s="70"/>
      <c r="T587" s="70"/>
      <c r="U587" s="70"/>
    </row>
    <row r="588" spans="2:21" ht="12.75" customHeight="1" x14ac:dyDescent="0.2">
      <c r="B588" s="28"/>
      <c r="E588" s="70"/>
      <c r="F588" s="70"/>
      <c r="G588" s="70"/>
      <c r="H588" s="70"/>
      <c r="I588" s="71"/>
      <c r="J588" s="70"/>
      <c r="K588" s="73"/>
      <c r="P588" s="70"/>
      <c r="Q588" s="70"/>
      <c r="R588" s="70"/>
      <c r="S588" s="70"/>
      <c r="T588" s="70"/>
      <c r="U588" s="70"/>
    </row>
    <row r="589" spans="2:21" ht="12.75" customHeight="1" x14ac:dyDescent="0.2">
      <c r="B589" s="28"/>
      <c r="E589" s="70"/>
      <c r="F589" s="70"/>
      <c r="G589" s="70"/>
      <c r="H589" s="70"/>
      <c r="I589" s="71"/>
      <c r="J589" s="70"/>
      <c r="K589" s="73"/>
      <c r="P589" s="70"/>
      <c r="Q589" s="70"/>
      <c r="R589" s="70"/>
      <c r="S589" s="70"/>
      <c r="T589" s="70"/>
      <c r="U589" s="70"/>
    </row>
    <row r="590" spans="2:21" ht="12.75" customHeight="1" x14ac:dyDescent="0.2">
      <c r="B590" s="28"/>
      <c r="E590" s="70"/>
      <c r="F590" s="70"/>
      <c r="G590" s="70"/>
      <c r="H590" s="70"/>
      <c r="I590" s="71"/>
      <c r="J590" s="70"/>
      <c r="K590" s="73"/>
      <c r="P590" s="70"/>
      <c r="Q590" s="70"/>
      <c r="R590" s="70"/>
      <c r="S590" s="70"/>
      <c r="T590" s="70"/>
      <c r="U590" s="70"/>
    </row>
    <row r="591" spans="2:21" ht="12.75" customHeight="1" x14ac:dyDescent="0.2">
      <c r="B591" s="28"/>
      <c r="E591" s="70"/>
      <c r="F591" s="70"/>
      <c r="G591" s="70"/>
      <c r="H591" s="70"/>
      <c r="I591" s="71"/>
      <c r="J591" s="70"/>
      <c r="K591" s="73"/>
      <c r="P591" s="70"/>
      <c r="Q591" s="70"/>
      <c r="R591" s="70"/>
      <c r="S591" s="70"/>
      <c r="T591" s="70"/>
      <c r="U591" s="70"/>
    </row>
    <row r="592" spans="2:21" ht="12.75" customHeight="1" x14ac:dyDescent="0.2">
      <c r="B592" s="28"/>
      <c r="E592" s="70"/>
      <c r="F592" s="70"/>
      <c r="G592" s="70"/>
      <c r="H592" s="70"/>
      <c r="I592" s="71"/>
      <c r="J592" s="70"/>
      <c r="K592" s="73"/>
      <c r="P592" s="70"/>
      <c r="Q592" s="70"/>
      <c r="R592" s="70"/>
      <c r="S592" s="70"/>
      <c r="T592" s="70"/>
      <c r="U592" s="70"/>
    </row>
    <row r="593" spans="2:21" ht="12.75" customHeight="1" x14ac:dyDescent="0.2">
      <c r="B593" s="28"/>
      <c r="E593" s="70"/>
      <c r="F593" s="70"/>
      <c r="G593" s="70"/>
      <c r="H593" s="70"/>
      <c r="I593" s="71"/>
      <c r="J593" s="70"/>
      <c r="K593" s="73"/>
      <c r="P593" s="70"/>
      <c r="Q593" s="70"/>
      <c r="R593" s="70"/>
      <c r="S593" s="70"/>
      <c r="T593" s="70"/>
      <c r="U593" s="70"/>
    </row>
    <row r="594" spans="2:21" ht="12.75" customHeight="1" x14ac:dyDescent="0.2">
      <c r="B594" s="28"/>
      <c r="E594" s="70"/>
      <c r="F594" s="70"/>
      <c r="G594" s="70"/>
      <c r="H594" s="70"/>
      <c r="I594" s="71"/>
      <c r="J594" s="70"/>
      <c r="K594" s="73"/>
      <c r="P594" s="70"/>
      <c r="Q594" s="70"/>
      <c r="R594" s="70"/>
      <c r="S594" s="70"/>
      <c r="T594" s="70"/>
      <c r="U594" s="70"/>
    </row>
    <row r="595" spans="2:21" ht="12.75" customHeight="1" x14ac:dyDescent="0.2">
      <c r="B595" s="28"/>
      <c r="E595" s="70"/>
      <c r="F595" s="70"/>
      <c r="G595" s="70"/>
      <c r="H595" s="70"/>
      <c r="I595" s="71"/>
      <c r="J595" s="70"/>
      <c r="K595" s="73"/>
      <c r="P595" s="70"/>
      <c r="Q595" s="70"/>
      <c r="R595" s="70"/>
      <c r="S595" s="70"/>
      <c r="T595" s="70"/>
      <c r="U595" s="70"/>
    </row>
    <row r="596" spans="2:21" ht="12.75" customHeight="1" x14ac:dyDescent="0.2">
      <c r="B596" s="28"/>
      <c r="E596" s="70"/>
      <c r="F596" s="70"/>
      <c r="G596" s="70"/>
      <c r="H596" s="70"/>
      <c r="I596" s="71"/>
      <c r="J596" s="70"/>
      <c r="K596" s="73"/>
      <c r="P596" s="70"/>
      <c r="Q596" s="70"/>
      <c r="R596" s="70"/>
      <c r="S596" s="70"/>
      <c r="T596" s="70"/>
      <c r="U596" s="70"/>
    </row>
    <row r="597" spans="2:21" ht="12.75" customHeight="1" x14ac:dyDescent="0.2">
      <c r="B597" s="28"/>
      <c r="E597" s="70"/>
      <c r="F597" s="70"/>
      <c r="G597" s="70"/>
      <c r="H597" s="70"/>
      <c r="I597" s="71"/>
      <c r="J597" s="70"/>
      <c r="K597" s="73"/>
      <c r="P597" s="70"/>
      <c r="Q597" s="70"/>
      <c r="R597" s="70"/>
      <c r="S597" s="70"/>
      <c r="T597" s="70"/>
      <c r="U597" s="70"/>
    </row>
    <row r="598" spans="2:21" ht="12.75" customHeight="1" x14ac:dyDescent="0.2">
      <c r="B598" s="28"/>
      <c r="E598" s="70"/>
      <c r="F598" s="70"/>
      <c r="G598" s="70"/>
      <c r="H598" s="70"/>
      <c r="I598" s="71"/>
      <c r="J598" s="70"/>
      <c r="K598" s="73"/>
      <c r="P598" s="70"/>
      <c r="Q598" s="70"/>
      <c r="R598" s="70"/>
      <c r="S598" s="70"/>
      <c r="T598" s="70"/>
      <c r="U598" s="70"/>
    </row>
    <row r="599" spans="2:21" ht="12.75" customHeight="1" x14ac:dyDescent="0.2">
      <c r="B599" s="28"/>
      <c r="E599" s="70"/>
      <c r="F599" s="70"/>
      <c r="G599" s="70"/>
      <c r="H599" s="70"/>
      <c r="I599" s="71"/>
      <c r="J599" s="70"/>
      <c r="K599" s="73"/>
      <c r="P599" s="70"/>
      <c r="Q599" s="70"/>
      <c r="R599" s="70"/>
      <c r="S599" s="70"/>
      <c r="T599" s="70"/>
      <c r="U599" s="70"/>
    </row>
    <row r="600" spans="2:21" ht="12.75" customHeight="1" x14ac:dyDescent="0.2">
      <c r="B600" s="28"/>
      <c r="E600" s="70"/>
      <c r="F600" s="70"/>
      <c r="G600" s="70"/>
      <c r="H600" s="70"/>
      <c r="I600" s="71"/>
      <c r="J600" s="70"/>
      <c r="K600" s="73"/>
      <c r="P600" s="70"/>
      <c r="Q600" s="70"/>
      <c r="R600" s="70"/>
      <c r="S600" s="70"/>
      <c r="T600" s="70"/>
      <c r="U600" s="70"/>
    </row>
    <row r="601" spans="2:21" ht="12.75" customHeight="1" x14ac:dyDescent="0.2">
      <c r="B601" s="28"/>
      <c r="E601" s="70"/>
      <c r="F601" s="70"/>
      <c r="G601" s="70"/>
      <c r="H601" s="70"/>
      <c r="I601" s="71"/>
      <c r="J601" s="70"/>
      <c r="K601" s="73"/>
      <c r="P601" s="70"/>
      <c r="Q601" s="70"/>
      <c r="R601" s="70"/>
      <c r="S601" s="70"/>
      <c r="T601" s="70"/>
      <c r="U601" s="70"/>
    </row>
    <row r="602" spans="2:21" ht="12.75" customHeight="1" x14ac:dyDescent="0.2">
      <c r="B602" s="28"/>
      <c r="E602" s="70"/>
      <c r="F602" s="70"/>
      <c r="G602" s="70"/>
      <c r="H602" s="70"/>
      <c r="I602" s="71"/>
      <c r="J602" s="70"/>
      <c r="K602" s="73"/>
      <c r="P602" s="70"/>
      <c r="Q602" s="70"/>
      <c r="R602" s="70"/>
      <c r="S602" s="70"/>
      <c r="T602" s="70"/>
      <c r="U602" s="70"/>
    </row>
    <row r="603" spans="2:21" ht="12.75" customHeight="1" x14ac:dyDescent="0.2">
      <c r="B603" s="28"/>
      <c r="E603" s="70"/>
      <c r="F603" s="70"/>
      <c r="G603" s="70"/>
      <c r="H603" s="70"/>
      <c r="I603" s="71"/>
      <c r="J603" s="70"/>
      <c r="K603" s="73"/>
      <c r="P603" s="70"/>
      <c r="Q603" s="70"/>
      <c r="R603" s="70"/>
      <c r="S603" s="70"/>
      <c r="T603" s="70"/>
      <c r="U603" s="70"/>
    </row>
    <row r="604" spans="2:21" ht="12.75" customHeight="1" x14ac:dyDescent="0.2">
      <c r="B604" s="28"/>
      <c r="E604" s="70"/>
      <c r="F604" s="70"/>
      <c r="G604" s="70"/>
      <c r="H604" s="70"/>
      <c r="I604" s="71"/>
      <c r="J604" s="70"/>
      <c r="K604" s="73"/>
      <c r="P604" s="70"/>
      <c r="Q604" s="70"/>
      <c r="R604" s="70"/>
      <c r="S604" s="70"/>
      <c r="T604" s="70"/>
      <c r="U604" s="70"/>
    </row>
    <row r="605" spans="2:21" ht="12.75" customHeight="1" x14ac:dyDescent="0.2">
      <c r="B605" s="28"/>
      <c r="E605" s="70"/>
      <c r="F605" s="70"/>
      <c r="G605" s="70"/>
      <c r="H605" s="70"/>
      <c r="I605" s="71"/>
      <c r="J605" s="70"/>
      <c r="K605" s="73"/>
      <c r="P605" s="70"/>
      <c r="Q605" s="70"/>
      <c r="R605" s="70"/>
      <c r="S605" s="70"/>
      <c r="T605" s="70"/>
      <c r="U605" s="70"/>
    </row>
    <row r="606" spans="2:21" ht="12.75" customHeight="1" x14ac:dyDescent="0.2">
      <c r="B606" s="28"/>
      <c r="E606" s="70"/>
      <c r="F606" s="70"/>
      <c r="G606" s="70"/>
      <c r="H606" s="70"/>
      <c r="I606" s="71"/>
      <c r="J606" s="70"/>
      <c r="K606" s="73"/>
      <c r="P606" s="70"/>
      <c r="Q606" s="70"/>
      <c r="R606" s="70"/>
      <c r="S606" s="70"/>
      <c r="T606" s="70"/>
      <c r="U606" s="70"/>
    </row>
    <row r="607" spans="2:21" ht="12.75" customHeight="1" x14ac:dyDescent="0.2">
      <c r="B607" s="28"/>
      <c r="E607" s="70"/>
      <c r="F607" s="70"/>
      <c r="G607" s="70"/>
      <c r="H607" s="70"/>
      <c r="I607" s="71"/>
      <c r="J607" s="70"/>
      <c r="K607" s="73"/>
      <c r="P607" s="70"/>
      <c r="Q607" s="70"/>
      <c r="R607" s="70"/>
      <c r="S607" s="70"/>
      <c r="T607" s="70"/>
      <c r="U607" s="70"/>
    </row>
    <row r="608" spans="2:21" ht="12.75" customHeight="1" x14ac:dyDescent="0.2">
      <c r="B608" s="28"/>
      <c r="E608" s="70"/>
      <c r="F608" s="70"/>
      <c r="G608" s="70"/>
      <c r="H608" s="70"/>
      <c r="I608" s="71"/>
      <c r="J608" s="70"/>
      <c r="K608" s="73"/>
      <c r="P608" s="70"/>
      <c r="Q608" s="70"/>
      <c r="R608" s="70"/>
      <c r="S608" s="70"/>
      <c r="T608" s="70"/>
      <c r="U608" s="70"/>
    </row>
    <row r="609" spans="2:21" ht="12.75" customHeight="1" x14ac:dyDescent="0.2">
      <c r="B609" s="28"/>
      <c r="E609" s="70"/>
      <c r="F609" s="70"/>
      <c r="G609" s="70"/>
      <c r="H609" s="70"/>
      <c r="I609" s="71"/>
      <c r="J609" s="70"/>
      <c r="K609" s="73"/>
      <c r="P609" s="70"/>
      <c r="Q609" s="70"/>
      <c r="R609" s="70"/>
      <c r="S609" s="70"/>
      <c r="T609" s="70"/>
      <c r="U609" s="70"/>
    </row>
    <row r="610" spans="2:21" ht="12.75" customHeight="1" x14ac:dyDescent="0.2">
      <c r="B610" s="28"/>
      <c r="E610" s="70"/>
      <c r="F610" s="70"/>
      <c r="G610" s="70"/>
      <c r="H610" s="70"/>
      <c r="I610" s="71"/>
      <c r="J610" s="70"/>
      <c r="K610" s="73"/>
      <c r="P610" s="70"/>
      <c r="Q610" s="70"/>
      <c r="R610" s="70"/>
      <c r="S610" s="70"/>
      <c r="T610" s="70"/>
      <c r="U610" s="70"/>
    </row>
    <row r="611" spans="2:21" ht="12.75" customHeight="1" x14ac:dyDescent="0.2">
      <c r="B611" s="28"/>
      <c r="E611" s="70"/>
      <c r="F611" s="70"/>
      <c r="G611" s="70"/>
      <c r="H611" s="70"/>
      <c r="I611" s="71"/>
      <c r="J611" s="70"/>
      <c r="K611" s="73"/>
      <c r="P611" s="70"/>
      <c r="Q611" s="70"/>
      <c r="R611" s="70"/>
      <c r="S611" s="70"/>
      <c r="T611" s="70"/>
      <c r="U611" s="70"/>
    </row>
    <row r="612" spans="2:21" ht="12.75" customHeight="1" x14ac:dyDescent="0.2">
      <c r="B612" s="28"/>
      <c r="E612" s="70"/>
      <c r="F612" s="70"/>
      <c r="G612" s="70"/>
      <c r="H612" s="70"/>
      <c r="I612" s="71"/>
      <c r="J612" s="70"/>
      <c r="K612" s="73"/>
      <c r="P612" s="70"/>
      <c r="Q612" s="70"/>
      <c r="R612" s="70"/>
      <c r="S612" s="70"/>
      <c r="T612" s="70"/>
      <c r="U612" s="70"/>
    </row>
    <row r="613" spans="2:21" ht="12.75" customHeight="1" x14ac:dyDescent="0.2">
      <c r="B613" s="28"/>
      <c r="E613" s="70"/>
      <c r="F613" s="70"/>
      <c r="G613" s="70"/>
      <c r="H613" s="70"/>
      <c r="I613" s="71"/>
      <c r="J613" s="70"/>
      <c r="K613" s="73"/>
      <c r="P613" s="70"/>
      <c r="Q613" s="70"/>
      <c r="R613" s="70"/>
      <c r="S613" s="70"/>
      <c r="T613" s="70"/>
      <c r="U613" s="70"/>
    </row>
    <row r="614" spans="2:21" ht="12.75" customHeight="1" x14ac:dyDescent="0.2">
      <c r="B614" s="28"/>
      <c r="E614" s="70"/>
      <c r="F614" s="70"/>
      <c r="G614" s="70"/>
      <c r="H614" s="70"/>
      <c r="I614" s="71"/>
      <c r="J614" s="70"/>
      <c r="K614" s="73"/>
      <c r="P614" s="70"/>
      <c r="Q614" s="70"/>
      <c r="R614" s="70"/>
      <c r="S614" s="70"/>
      <c r="T614" s="70"/>
      <c r="U614" s="70"/>
    </row>
    <row r="615" spans="2:21" ht="12.75" customHeight="1" x14ac:dyDescent="0.2">
      <c r="B615" s="28"/>
      <c r="E615" s="70"/>
      <c r="F615" s="70"/>
      <c r="G615" s="70"/>
      <c r="H615" s="70"/>
      <c r="I615" s="71"/>
      <c r="J615" s="70"/>
      <c r="K615" s="73"/>
      <c r="P615" s="70"/>
      <c r="Q615" s="70"/>
      <c r="R615" s="70"/>
      <c r="S615" s="70"/>
      <c r="T615" s="70"/>
      <c r="U615" s="70"/>
    </row>
    <row r="616" spans="2:21" ht="12.75" customHeight="1" x14ac:dyDescent="0.2">
      <c r="B616" s="28"/>
      <c r="E616" s="70"/>
      <c r="F616" s="70"/>
      <c r="G616" s="70"/>
      <c r="H616" s="70"/>
      <c r="I616" s="71"/>
      <c r="J616" s="70"/>
      <c r="K616" s="73"/>
      <c r="P616" s="70"/>
      <c r="Q616" s="70"/>
      <c r="R616" s="70"/>
      <c r="S616" s="70"/>
      <c r="T616" s="70"/>
      <c r="U616" s="70"/>
    </row>
    <row r="617" spans="2:21" ht="12.75" customHeight="1" x14ac:dyDescent="0.2">
      <c r="B617" s="28"/>
      <c r="E617" s="70"/>
      <c r="F617" s="70"/>
      <c r="G617" s="70"/>
      <c r="H617" s="70"/>
      <c r="I617" s="71"/>
      <c r="J617" s="70"/>
      <c r="K617" s="73"/>
      <c r="P617" s="70"/>
      <c r="Q617" s="70"/>
      <c r="R617" s="70"/>
      <c r="S617" s="70"/>
      <c r="T617" s="70"/>
      <c r="U617" s="70"/>
    </row>
    <row r="618" spans="2:21" ht="12.75" customHeight="1" x14ac:dyDescent="0.2">
      <c r="B618" s="28"/>
      <c r="E618" s="70"/>
      <c r="F618" s="70"/>
      <c r="G618" s="70"/>
      <c r="H618" s="70"/>
      <c r="I618" s="71"/>
      <c r="J618" s="70"/>
      <c r="K618" s="73"/>
      <c r="P618" s="70"/>
      <c r="Q618" s="70"/>
      <c r="R618" s="70"/>
      <c r="S618" s="70"/>
      <c r="T618" s="70"/>
      <c r="U618" s="70"/>
    </row>
    <row r="619" spans="2:21" ht="12.75" customHeight="1" x14ac:dyDescent="0.2">
      <c r="B619" s="28"/>
      <c r="E619" s="70"/>
      <c r="F619" s="70"/>
      <c r="G619" s="70"/>
      <c r="H619" s="70"/>
      <c r="I619" s="71"/>
      <c r="J619" s="70"/>
      <c r="K619" s="73"/>
      <c r="P619" s="70"/>
      <c r="Q619" s="70"/>
      <c r="R619" s="70"/>
      <c r="S619" s="70"/>
      <c r="T619" s="70"/>
      <c r="U619" s="70"/>
    </row>
    <row r="620" spans="2:21" ht="12.75" customHeight="1" x14ac:dyDescent="0.2">
      <c r="B620" s="28"/>
      <c r="E620" s="70"/>
      <c r="F620" s="70"/>
      <c r="G620" s="70"/>
      <c r="H620" s="70"/>
      <c r="I620" s="71"/>
      <c r="J620" s="70"/>
      <c r="K620" s="73"/>
      <c r="P620" s="70"/>
      <c r="Q620" s="70"/>
      <c r="R620" s="70"/>
      <c r="S620" s="70"/>
      <c r="T620" s="70"/>
      <c r="U620" s="70"/>
    </row>
    <row r="621" spans="2:21" ht="12.75" customHeight="1" x14ac:dyDescent="0.2">
      <c r="B621" s="28"/>
      <c r="E621" s="70"/>
      <c r="F621" s="70"/>
      <c r="G621" s="70"/>
      <c r="H621" s="70"/>
      <c r="I621" s="71"/>
      <c r="J621" s="70"/>
      <c r="K621" s="73"/>
      <c r="P621" s="70"/>
      <c r="Q621" s="70"/>
      <c r="R621" s="70"/>
      <c r="S621" s="70"/>
      <c r="T621" s="70"/>
      <c r="U621" s="70"/>
    </row>
    <row r="622" spans="2:21" ht="12.75" customHeight="1" x14ac:dyDescent="0.2">
      <c r="B622" s="28"/>
      <c r="E622" s="70"/>
      <c r="F622" s="70"/>
      <c r="G622" s="70"/>
      <c r="H622" s="70"/>
      <c r="I622" s="71"/>
      <c r="J622" s="70"/>
      <c r="K622" s="73"/>
      <c r="P622" s="70"/>
      <c r="Q622" s="70"/>
      <c r="R622" s="70"/>
      <c r="S622" s="70"/>
      <c r="T622" s="70"/>
      <c r="U622" s="70"/>
    </row>
    <row r="623" spans="2:21" ht="12.75" customHeight="1" x14ac:dyDescent="0.2">
      <c r="B623" s="28"/>
      <c r="E623" s="70"/>
      <c r="F623" s="70"/>
      <c r="G623" s="70"/>
      <c r="H623" s="70"/>
      <c r="I623" s="71"/>
      <c r="J623" s="70"/>
      <c r="K623" s="73"/>
      <c r="P623" s="70"/>
      <c r="Q623" s="70"/>
      <c r="R623" s="70"/>
      <c r="S623" s="70"/>
      <c r="T623" s="70"/>
      <c r="U623" s="70"/>
    </row>
    <row r="624" spans="2:21" ht="12.75" customHeight="1" x14ac:dyDescent="0.2">
      <c r="B624" s="28"/>
      <c r="E624" s="70"/>
      <c r="F624" s="70"/>
      <c r="G624" s="70"/>
      <c r="H624" s="70"/>
      <c r="I624" s="71"/>
      <c r="J624" s="70"/>
      <c r="K624" s="73"/>
      <c r="P624" s="70"/>
      <c r="Q624" s="70"/>
      <c r="R624" s="70"/>
      <c r="S624" s="70"/>
      <c r="T624" s="70"/>
      <c r="U624" s="70"/>
    </row>
    <row r="625" spans="2:21" ht="12.75" customHeight="1" x14ac:dyDescent="0.2">
      <c r="B625" s="28"/>
      <c r="E625" s="70"/>
      <c r="F625" s="70"/>
      <c r="G625" s="70"/>
      <c r="H625" s="70"/>
      <c r="I625" s="71"/>
      <c r="J625" s="70"/>
      <c r="K625" s="73"/>
      <c r="P625" s="70"/>
      <c r="Q625" s="70"/>
      <c r="R625" s="70"/>
      <c r="S625" s="70"/>
      <c r="T625" s="70"/>
      <c r="U625" s="70"/>
    </row>
    <row r="626" spans="2:21" ht="12.75" customHeight="1" x14ac:dyDescent="0.2">
      <c r="B626" s="28"/>
      <c r="E626" s="70"/>
      <c r="F626" s="70"/>
      <c r="G626" s="70"/>
      <c r="H626" s="70"/>
      <c r="I626" s="71"/>
      <c r="J626" s="70"/>
      <c r="K626" s="73"/>
      <c r="P626" s="70"/>
      <c r="Q626" s="70"/>
      <c r="R626" s="70"/>
      <c r="S626" s="70"/>
      <c r="T626" s="70"/>
      <c r="U626" s="70"/>
    </row>
    <row r="627" spans="2:21" ht="12.75" customHeight="1" x14ac:dyDescent="0.2">
      <c r="B627" s="28"/>
      <c r="E627" s="70"/>
      <c r="F627" s="70"/>
      <c r="G627" s="70"/>
      <c r="H627" s="70"/>
      <c r="I627" s="71"/>
      <c r="J627" s="70"/>
      <c r="K627" s="73"/>
      <c r="P627" s="70"/>
      <c r="Q627" s="70"/>
      <c r="R627" s="70"/>
      <c r="S627" s="70"/>
      <c r="T627" s="70"/>
      <c r="U627" s="70"/>
    </row>
    <row r="628" spans="2:21" ht="12.75" customHeight="1" x14ac:dyDescent="0.2">
      <c r="B628" s="28"/>
      <c r="E628" s="70"/>
      <c r="F628" s="70"/>
      <c r="G628" s="70"/>
      <c r="H628" s="70"/>
      <c r="I628" s="71"/>
      <c r="J628" s="70"/>
      <c r="K628" s="73"/>
      <c r="P628" s="70"/>
      <c r="Q628" s="70"/>
      <c r="R628" s="70"/>
      <c r="S628" s="70"/>
      <c r="T628" s="70"/>
      <c r="U628" s="70"/>
    </row>
    <row r="629" spans="2:21" ht="12.75" customHeight="1" x14ac:dyDescent="0.2">
      <c r="B629" s="28"/>
      <c r="E629" s="70"/>
      <c r="F629" s="70"/>
      <c r="G629" s="70"/>
      <c r="H629" s="70"/>
      <c r="I629" s="71"/>
      <c r="J629" s="70"/>
      <c r="K629" s="73"/>
      <c r="P629" s="70"/>
      <c r="Q629" s="70"/>
      <c r="R629" s="70"/>
      <c r="S629" s="70"/>
      <c r="T629" s="70"/>
      <c r="U629" s="70"/>
    </row>
    <row r="630" spans="2:21" ht="12.75" customHeight="1" x14ac:dyDescent="0.2">
      <c r="B630" s="28"/>
      <c r="E630" s="70"/>
      <c r="F630" s="70"/>
      <c r="G630" s="70"/>
      <c r="H630" s="70"/>
      <c r="I630" s="71"/>
      <c r="J630" s="70"/>
      <c r="K630" s="73"/>
      <c r="P630" s="70"/>
      <c r="Q630" s="70"/>
      <c r="R630" s="70"/>
      <c r="S630" s="70"/>
      <c r="T630" s="70"/>
      <c r="U630" s="70"/>
    </row>
    <row r="631" spans="2:21" ht="12.75" customHeight="1" x14ac:dyDescent="0.2">
      <c r="B631" s="28"/>
      <c r="E631" s="70"/>
      <c r="F631" s="70"/>
      <c r="G631" s="70"/>
      <c r="H631" s="70"/>
      <c r="I631" s="71"/>
      <c r="J631" s="70"/>
      <c r="K631" s="73"/>
      <c r="P631" s="70"/>
      <c r="Q631" s="70"/>
      <c r="R631" s="70"/>
      <c r="S631" s="70"/>
      <c r="T631" s="70"/>
      <c r="U631" s="70"/>
    </row>
    <row r="632" spans="2:21" ht="12.75" customHeight="1" x14ac:dyDescent="0.2">
      <c r="B632" s="28"/>
      <c r="E632" s="70"/>
      <c r="F632" s="70"/>
      <c r="G632" s="70"/>
      <c r="H632" s="70"/>
      <c r="I632" s="71"/>
      <c r="J632" s="70"/>
      <c r="K632" s="73"/>
      <c r="P632" s="70"/>
      <c r="Q632" s="70"/>
      <c r="R632" s="70"/>
      <c r="S632" s="70"/>
      <c r="T632" s="70"/>
      <c r="U632" s="70"/>
    </row>
    <row r="633" spans="2:21" ht="12.75" customHeight="1" x14ac:dyDescent="0.2">
      <c r="B633" s="28"/>
      <c r="E633" s="70"/>
      <c r="F633" s="70"/>
      <c r="G633" s="70"/>
      <c r="H633" s="70"/>
      <c r="I633" s="71"/>
      <c r="J633" s="70"/>
      <c r="K633" s="73"/>
      <c r="P633" s="70"/>
      <c r="Q633" s="70"/>
      <c r="R633" s="70"/>
      <c r="S633" s="70"/>
      <c r="T633" s="70"/>
      <c r="U633" s="70"/>
    </row>
    <row r="634" spans="2:21" ht="12.75" customHeight="1" x14ac:dyDescent="0.2">
      <c r="B634" s="28"/>
      <c r="E634" s="70"/>
      <c r="F634" s="70"/>
      <c r="G634" s="70"/>
      <c r="H634" s="70"/>
      <c r="I634" s="71"/>
      <c r="J634" s="70"/>
      <c r="K634" s="73"/>
      <c r="P634" s="70"/>
      <c r="Q634" s="70"/>
      <c r="R634" s="70"/>
      <c r="S634" s="70"/>
      <c r="T634" s="70"/>
      <c r="U634" s="70"/>
    </row>
    <row r="635" spans="2:21" ht="12.75" customHeight="1" x14ac:dyDescent="0.2">
      <c r="B635" s="28"/>
      <c r="E635" s="70"/>
      <c r="F635" s="70"/>
      <c r="G635" s="70"/>
      <c r="H635" s="70"/>
      <c r="I635" s="71"/>
      <c r="J635" s="70"/>
      <c r="K635" s="73"/>
      <c r="P635" s="70"/>
      <c r="Q635" s="70"/>
      <c r="R635" s="70"/>
      <c r="S635" s="70"/>
      <c r="T635" s="70"/>
      <c r="U635" s="70"/>
    </row>
    <row r="636" spans="2:21" ht="12.75" customHeight="1" x14ac:dyDescent="0.2">
      <c r="B636" s="28"/>
      <c r="E636" s="70"/>
      <c r="F636" s="70"/>
      <c r="G636" s="70"/>
      <c r="H636" s="70"/>
      <c r="I636" s="71"/>
      <c r="J636" s="70"/>
      <c r="K636" s="73"/>
      <c r="P636" s="70"/>
      <c r="Q636" s="70"/>
      <c r="R636" s="70"/>
      <c r="S636" s="70"/>
      <c r="T636" s="70"/>
      <c r="U636" s="70"/>
    </row>
    <row r="637" spans="2:21" ht="12.75" customHeight="1" x14ac:dyDescent="0.2">
      <c r="B637" s="28"/>
      <c r="E637" s="70"/>
      <c r="F637" s="70"/>
      <c r="G637" s="70"/>
      <c r="H637" s="70"/>
      <c r="I637" s="71"/>
      <c r="J637" s="70"/>
      <c r="K637" s="73"/>
      <c r="P637" s="70"/>
      <c r="Q637" s="70"/>
      <c r="R637" s="70"/>
      <c r="S637" s="70"/>
      <c r="T637" s="70"/>
      <c r="U637" s="70"/>
    </row>
    <row r="638" spans="2:21" ht="12.75" customHeight="1" x14ac:dyDescent="0.2">
      <c r="B638" s="28"/>
      <c r="E638" s="70"/>
      <c r="F638" s="70"/>
      <c r="G638" s="70"/>
      <c r="H638" s="70"/>
      <c r="I638" s="71"/>
      <c r="J638" s="70"/>
      <c r="K638" s="73"/>
      <c r="P638" s="70"/>
      <c r="Q638" s="70"/>
      <c r="R638" s="70"/>
      <c r="S638" s="70"/>
      <c r="T638" s="70"/>
      <c r="U638" s="70"/>
    </row>
    <row r="639" spans="2:21" ht="12.75" customHeight="1" x14ac:dyDescent="0.2">
      <c r="B639" s="28"/>
      <c r="E639" s="70"/>
      <c r="F639" s="70"/>
      <c r="G639" s="70"/>
      <c r="H639" s="70"/>
      <c r="I639" s="71"/>
      <c r="J639" s="70"/>
      <c r="K639" s="73"/>
      <c r="P639" s="70"/>
      <c r="Q639" s="70"/>
      <c r="R639" s="70"/>
      <c r="S639" s="70"/>
      <c r="T639" s="70"/>
      <c r="U639" s="70"/>
    </row>
    <row r="640" spans="2:21" ht="12.75" customHeight="1" x14ac:dyDescent="0.2">
      <c r="B640" s="28"/>
      <c r="E640" s="70"/>
      <c r="F640" s="70"/>
      <c r="G640" s="70"/>
      <c r="H640" s="70"/>
      <c r="I640" s="71"/>
      <c r="J640" s="70"/>
      <c r="K640" s="73"/>
      <c r="P640" s="70"/>
      <c r="Q640" s="70"/>
      <c r="R640" s="70"/>
      <c r="S640" s="70"/>
      <c r="T640" s="70"/>
      <c r="U640" s="70"/>
    </row>
    <row r="641" spans="2:21" ht="12.75" customHeight="1" x14ac:dyDescent="0.2">
      <c r="B641" s="28"/>
      <c r="E641" s="70"/>
      <c r="F641" s="70"/>
      <c r="G641" s="70"/>
      <c r="H641" s="70"/>
      <c r="I641" s="71"/>
      <c r="J641" s="70"/>
      <c r="K641" s="73"/>
      <c r="P641" s="70"/>
      <c r="Q641" s="70"/>
      <c r="R641" s="70"/>
      <c r="S641" s="70"/>
      <c r="T641" s="70"/>
      <c r="U641" s="70"/>
    </row>
    <row r="642" spans="2:21" ht="12.75" customHeight="1" x14ac:dyDescent="0.2">
      <c r="B642" s="28"/>
      <c r="E642" s="70"/>
      <c r="F642" s="70"/>
      <c r="G642" s="70"/>
      <c r="H642" s="70"/>
      <c r="I642" s="71"/>
      <c r="J642" s="70"/>
      <c r="K642" s="73"/>
      <c r="P642" s="70"/>
      <c r="Q642" s="70"/>
      <c r="R642" s="70"/>
      <c r="S642" s="70"/>
      <c r="T642" s="70"/>
      <c r="U642" s="70"/>
    </row>
    <row r="643" spans="2:21" ht="12.75" customHeight="1" x14ac:dyDescent="0.2">
      <c r="B643" s="28"/>
      <c r="E643" s="70"/>
      <c r="F643" s="70"/>
      <c r="G643" s="70"/>
      <c r="H643" s="70"/>
      <c r="I643" s="71"/>
      <c r="J643" s="70"/>
      <c r="K643" s="73"/>
      <c r="P643" s="70"/>
      <c r="Q643" s="70"/>
      <c r="R643" s="70"/>
      <c r="S643" s="70"/>
      <c r="T643" s="70"/>
      <c r="U643" s="70"/>
    </row>
    <row r="644" spans="2:21" ht="12.75" customHeight="1" x14ac:dyDescent="0.2">
      <c r="B644" s="28"/>
      <c r="E644" s="70"/>
      <c r="F644" s="70"/>
      <c r="G644" s="70"/>
      <c r="H644" s="70"/>
      <c r="I644" s="71"/>
      <c r="J644" s="70"/>
      <c r="K644" s="73"/>
      <c r="P644" s="70"/>
      <c r="Q644" s="70"/>
      <c r="R644" s="70"/>
      <c r="S644" s="70"/>
      <c r="T644" s="70"/>
      <c r="U644" s="70"/>
    </row>
    <row r="645" spans="2:21" ht="12.75" customHeight="1" x14ac:dyDescent="0.2">
      <c r="B645" s="28"/>
      <c r="E645" s="70"/>
      <c r="F645" s="70"/>
      <c r="G645" s="70"/>
      <c r="H645" s="70"/>
      <c r="I645" s="71"/>
      <c r="J645" s="70"/>
      <c r="K645" s="73"/>
      <c r="P645" s="70"/>
      <c r="Q645" s="70"/>
      <c r="R645" s="70"/>
      <c r="S645" s="70"/>
      <c r="T645" s="70"/>
      <c r="U645" s="70"/>
    </row>
    <row r="646" spans="2:21" ht="12.75" customHeight="1" x14ac:dyDescent="0.2">
      <c r="B646" s="28"/>
      <c r="E646" s="70"/>
      <c r="F646" s="70"/>
      <c r="G646" s="70"/>
      <c r="H646" s="70"/>
      <c r="I646" s="71"/>
      <c r="J646" s="70"/>
      <c r="K646" s="73"/>
      <c r="P646" s="70"/>
      <c r="Q646" s="70"/>
      <c r="R646" s="70"/>
      <c r="S646" s="70"/>
      <c r="T646" s="70"/>
      <c r="U646" s="70"/>
    </row>
    <row r="647" spans="2:21" ht="12.75" customHeight="1" x14ac:dyDescent="0.2">
      <c r="B647" s="28"/>
      <c r="E647" s="70"/>
      <c r="F647" s="70"/>
      <c r="G647" s="70"/>
      <c r="H647" s="70"/>
      <c r="I647" s="71"/>
      <c r="J647" s="70"/>
      <c r="K647" s="73"/>
      <c r="P647" s="70"/>
      <c r="Q647" s="70"/>
      <c r="R647" s="70"/>
      <c r="S647" s="70"/>
      <c r="T647" s="70"/>
      <c r="U647" s="70"/>
    </row>
    <row r="648" spans="2:21" ht="12.75" customHeight="1" x14ac:dyDescent="0.2">
      <c r="B648" s="28"/>
      <c r="E648" s="70"/>
      <c r="F648" s="70"/>
      <c r="G648" s="70"/>
      <c r="H648" s="70"/>
      <c r="I648" s="71"/>
      <c r="J648" s="70"/>
      <c r="K648" s="73"/>
      <c r="P648" s="70"/>
      <c r="Q648" s="70"/>
      <c r="R648" s="70"/>
      <c r="S648" s="70"/>
      <c r="T648" s="70"/>
      <c r="U648" s="70"/>
    </row>
    <row r="649" spans="2:21" ht="12.75" customHeight="1" x14ac:dyDescent="0.2">
      <c r="B649" s="28"/>
      <c r="E649" s="70"/>
      <c r="F649" s="70"/>
      <c r="G649" s="70"/>
      <c r="H649" s="70"/>
      <c r="I649" s="71"/>
      <c r="J649" s="70"/>
      <c r="K649" s="73"/>
      <c r="P649" s="70"/>
      <c r="Q649" s="70"/>
      <c r="R649" s="70"/>
      <c r="S649" s="70"/>
      <c r="T649" s="70"/>
      <c r="U649" s="70"/>
    </row>
    <row r="650" spans="2:21" ht="12.75" customHeight="1" x14ac:dyDescent="0.2">
      <c r="B650" s="28"/>
      <c r="E650" s="70"/>
      <c r="F650" s="70"/>
      <c r="G650" s="70"/>
      <c r="H650" s="70"/>
      <c r="I650" s="71"/>
      <c r="J650" s="70"/>
      <c r="K650" s="73"/>
      <c r="P650" s="70"/>
      <c r="Q650" s="70"/>
      <c r="R650" s="70"/>
      <c r="S650" s="70"/>
      <c r="T650" s="70"/>
      <c r="U650" s="70"/>
    </row>
    <row r="651" spans="2:21" ht="12.75" customHeight="1" x14ac:dyDescent="0.2">
      <c r="B651" s="28"/>
      <c r="E651" s="70"/>
      <c r="F651" s="70"/>
      <c r="G651" s="70"/>
      <c r="H651" s="70"/>
      <c r="I651" s="71"/>
      <c r="J651" s="70"/>
      <c r="K651" s="73"/>
      <c r="P651" s="70"/>
      <c r="Q651" s="70"/>
      <c r="R651" s="70"/>
      <c r="S651" s="70"/>
      <c r="T651" s="70"/>
      <c r="U651" s="70"/>
    </row>
    <row r="652" spans="2:21" ht="12.75" customHeight="1" x14ac:dyDescent="0.2">
      <c r="B652" s="28"/>
      <c r="E652" s="70"/>
      <c r="F652" s="70"/>
      <c r="G652" s="70"/>
      <c r="H652" s="70"/>
      <c r="I652" s="71"/>
      <c r="J652" s="70"/>
      <c r="K652" s="73"/>
      <c r="P652" s="70"/>
      <c r="Q652" s="70"/>
      <c r="R652" s="70"/>
      <c r="S652" s="70"/>
      <c r="T652" s="70"/>
      <c r="U652" s="70"/>
    </row>
    <row r="653" spans="2:21" ht="12.75" customHeight="1" x14ac:dyDescent="0.2">
      <c r="B653" s="28"/>
      <c r="E653" s="70"/>
      <c r="F653" s="70"/>
      <c r="G653" s="70"/>
      <c r="H653" s="70"/>
      <c r="I653" s="71"/>
      <c r="J653" s="70"/>
      <c r="K653" s="73"/>
      <c r="P653" s="70"/>
      <c r="Q653" s="70"/>
      <c r="R653" s="70"/>
      <c r="S653" s="70"/>
      <c r="T653" s="70"/>
      <c r="U653" s="70"/>
    </row>
    <row r="654" spans="2:21" ht="12.75" customHeight="1" x14ac:dyDescent="0.2">
      <c r="B654" s="28"/>
      <c r="E654" s="70"/>
      <c r="F654" s="70"/>
      <c r="G654" s="70"/>
      <c r="H654" s="70"/>
      <c r="I654" s="71"/>
      <c r="J654" s="70"/>
      <c r="K654" s="73"/>
      <c r="P654" s="70"/>
      <c r="Q654" s="70"/>
      <c r="R654" s="70"/>
      <c r="S654" s="70"/>
      <c r="T654" s="70"/>
      <c r="U654" s="70"/>
    </row>
    <row r="655" spans="2:21" ht="12.75" customHeight="1" x14ac:dyDescent="0.2">
      <c r="B655" s="28"/>
      <c r="E655" s="70"/>
      <c r="F655" s="70"/>
      <c r="G655" s="70"/>
      <c r="H655" s="70"/>
      <c r="I655" s="71"/>
      <c r="J655" s="70"/>
      <c r="K655" s="73"/>
      <c r="P655" s="70"/>
      <c r="Q655" s="70"/>
      <c r="R655" s="70"/>
      <c r="S655" s="70"/>
      <c r="T655" s="70"/>
      <c r="U655" s="70"/>
    </row>
    <row r="656" spans="2:21" ht="12.75" customHeight="1" x14ac:dyDescent="0.2">
      <c r="B656" s="28"/>
      <c r="E656" s="70"/>
      <c r="F656" s="70"/>
      <c r="G656" s="70"/>
      <c r="H656" s="70"/>
      <c r="I656" s="71"/>
      <c r="J656" s="70"/>
      <c r="K656" s="73"/>
      <c r="P656" s="70"/>
      <c r="Q656" s="70"/>
      <c r="R656" s="70"/>
      <c r="S656" s="70"/>
      <c r="T656" s="70"/>
      <c r="U656" s="70"/>
    </row>
    <row r="657" spans="2:21" ht="12.75" customHeight="1" x14ac:dyDescent="0.2">
      <c r="B657" s="28"/>
      <c r="E657" s="70"/>
      <c r="F657" s="70"/>
      <c r="G657" s="70"/>
      <c r="H657" s="70"/>
      <c r="I657" s="71"/>
      <c r="J657" s="70"/>
      <c r="K657" s="73"/>
      <c r="P657" s="70"/>
      <c r="Q657" s="70"/>
      <c r="R657" s="70"/>
      <c r="S657" s="70"/>
      <c r="T657" s="70"/>
      <c r="U657" s="70"/>
    </row>
    <row r="658" spans="2:21" ht="12.75" customHeight="1" x14ac:dyDescent="0.2">
      <c r="B658" s="28"/>
      <c r="E658" s="70"/>
      <c r="F658" s="70"/>
      <c r="G658" s="70"/>
      <c r="H658" s="70"/>
      <c r="I658" s="71"/>
      <c r="J658" s="70"/>
      <c r="K658" s="73"/>
      <c r="P658" s="70"/>
      <c r="Q658" s="70"/>
      <c r="R658" s="70"/>
      <c r="S658" s="70"/>
      <c r="T658" s="70"/>
      <c r="U658" s="70"/>
    </row>
    <row r="659" spans="2:21" ht="12.75" customHeight="1" x14ac:dyDescent="0.2">
      <c r="B659" s="28"/>
      <c r="E659" s="70"/>
      <c r="F659" s="70"/>
      <c r="G659" s="70"/>
      <c r="H659" s="70"/>
      <c r="I659" s="71"/>
      <c r="J659" s="70"/>
      <c r="K659" s="73"/>
      <c r="P659" s="70"/>
      <c r="Q659" s="70"/>
      <c r="R659" s="70"/>
      <c r="S659" s="70"/>
      <c r="T659" s="70"/>
      <c r="U659" s="70"/>
    </row>
    <row r="660" spans="2:21" ht="12.75" customHeight="1" x14ac:dyDescent="0.2">
      <c r="B660" s="28"/>
      <c r="E660" s="70"/>
      <c r="F660" s="70"/>
      <c r="G660" s="70"/>
      <c r="H660" s="70"/>
      <c r="I660" s="71"/>
      <c r="J660" s="70"/>
      <c r="K660" s="73"/>
      <c r="P660" s="70"/>
      <c r="Q660" s="70"/>
      <c r="R660" s="70"/>
      <c r="S660" s="70"/>
      <c r="T660" s="70"/>
      <c r="U660" s="70"/>
    </row>
    <row r="661" spans="2:21" ht="12.75" customHeight="1" x14ac:dyDescent="0.2">
      <c r="B661" s="28"/>
      <c r="E661" s="70"/>
      <c r="F661" s="70"/>
      <c r="G661" s="70"/>
      <c r="H661" s="70"/>
      <c r="I661" s="71"/>
      <c r="J661" s="70"/>
      <c r="K661" s="73"/>
      <c r="P661" s="70"/>
      <c r="Q661" s="70"/>
      <c r="R661" s="70"/>
      <c r="S661" s="70"/>
      <c r="T661" s="70"/>
      <c r="U661" s="70"/>
    </row>
    <row r="662" spans="2:21" ht="12.75" customHeight="1" x14ac:dyDescent="0.2">
      <c r="B662" s="28"/>
      <c r="E662" s="70"/>
      <c r="F662" s="70"/>
      <c r="G662" s="70"/>
      <c r="H662" s="70"/>
      <c r="I662" s="71"/>
      <c r="J662" s="70"/>
      <c r="K662" s="73"/>
      <c r="P662" s="70"/>
      <c r="Q662" s="70"/>
      <c r="R662" s="70"/>
      <c r="S662" s="70"/>
      <c r="T662" s="70"/>
      <c r="U662" s="70"/>
    </row>
    <row r="663" spans="2:21" ht="12.75" customHeight="1" x14ac:dyDescent="0.2">
      <c r="B663" s="28"/>
      <c r="E663" s="70"/>
      <c r="F663" s="70"/>
      <c r="G663" s="70"/>
      <c r="H663" s="70"/>
      <c r="I663" s="71"/>
      <c r="J663" s="70"/>
      <c r="K663" s="73"/>
      <c r="P663" s="70"/>
      <c r="Q663" s="70"/>
      <c r="R663" s="70"/>
      <c r="S663" s="70"/>
      <c r="T663" s="70"/>
      <c r="U663" s="70"/>
    </row>
    <row r="664" spans="2:21" ht="12.75" customHeight="1" x14ac:dyDescent="0.2">
      <c r="B664" s="28"/>
      <c r="E664" s="70"/>
      <c r="F664" s="70"/>
      <c r="G664" s="70"/>
      <c r="H664" s="70"/>
      <c r="I664" s="71"/>
      <c r="J664" s="70"/>
      <c r="K664" s="73"/>
      <c r="P664" s="70"/>
      <c r="Q664" s="70"/>
      <c r="R664" s="70"/>
      <c r="S664" s="70"/>
      <c r="T664" s="70"/>
      <c r="U664" s="70"/>
    </row>
    <row r="665" spans="2:21" ht="12.75" customHeight="1" x14ac:dyDescent="0.2">
      <c r="B665" s="28"/>
      <c r="E665" s="70"/>
      <c r="F665" s="70"/>
      <c r="G665" s="70"/>
      <c r="H665" s="70"/>
      <c r="I665" s="71"/>
      <c r="J665" s="70"/>
      <c r="K665" s="73"/>
      <c r="P665" s="70"/>
      <c r="Q665" s="70"/>
      <c r="R665" s="70"/>
      <c r="S665" s="70"/>
      <c r="T665" s="70"/>
      <c r="U665" s="70"/>
    </row>
    <row r="666" spans="2:21" ht="12.75" customHeight="1" x14ac:dyDescent="0.2">
      <c r="B666" s="28"/>
      <c r="E666" s="70"/>
      <c r="F666" s="70"/>
      <c r="G666" s="70"/>
      <c r="H666" s="70"/>
      <c r="I666" s="71"/>
      <c r="J666" s="70"/>
      <c r="K666" s="73"/>
      <c r="P666" s="70"/>
      <c r="Q666" s="70"/>
      <c r="R666" s="70"/>
      <c r="S666" s="70"/>
      <c r="T666" s="70"/>
      <c r="U666" s="70"/>
    </row>
    <row r="667" spans="2:21" ht="12.75" customHeight="1" x14ac:dyDescent="0.2">
      <c r="B667" s="28"/>
      <c r="E667" s="70"/>
      <c r="F667" s="70"/>
      <c r="G667" s="70"/>
      <c r="H667" s="70"/>
      <c r="I667" s="71"/>
      <c r="J667" s="70"/>
      <c r="K667" s="73"/>
      <c r="P667" s="70"/>
      <c r="Q667" s="70"/>
      <c r="R667" s="70"/>
      <c r="S667" s="70"/>
      <c r="T667" s="70"/>
      <c r="U667" s="70"/>
    </row>
    <row r="668" spans="2:21" ht="12.75" customHeight="1" x14ac:dyDescent="0.2">
      <c r="B668" s="28"/>
      <c r="E668" s="70"/>
      <c r="F668" s="70"/>
      <c r="G668" s="70"/>
      <c r="H668" s="70"/>
      <c r="I668" s="71"/>
      <c r="J668" s="70"/>
      <c r="K668" s="73"/>
      <c r="P668" s="70"/>
      <c r="Q668" s="70"/>
      <c r="R668" s="70"/>
      <c r="S668" s="70"/>
      <c r="T668" s="70"/>
      <c r="U668" s="70"/>
    </row>
    <row r="669" spans="2:21" ht="12.75" customHeight="1" x14ac:dyDescent="0.2">
      <c r="B669" s="28"/>
      <c r="E669" s="70"/>
      <c r="F669" s="70"/>
      <c r="G669" s="70"/>
      <c r="H669" s="70"/>
      <c r="I669" s="71"/>
      <c r="J669" s="70"/>
      <c r="K669" s="73"/>
      <c r="P669" s="70"/>
      <c r="Q669" s="70"/>
      <c r="R669" s="70"/>
      <c r="S669" s="70"/>
      <c r="T669" s="70"/>
      <c r="U669" s="70"/>
    </row>
    <row r="670" spans="2:21" ht="12.75" customHeight="1" x14ac:dyDescent="0.2">
      <c r="B670" s="28"/>
      <c r="E670" s="70"/>
      <c r="F670" s="70"/>
      <c r="G670" s="70"/>
      <c r="H670" s="70"/>
      <c r="I670" s="71"/>
      <c r="J670" s="70"/>
      <c r="K670" s="73"/>
      <c r="P670" s="70"/>
      <c r="Q670" s="70"/>
      <c r="R670" s="70"/>
      <c r="S670" s="70"/>
      <c r="T670" s="70"/>
      <c r="U670" s="70"/>
    </row>
    <row r="671" spans="2:21" ht="12.75" customHeight="1" x14ac:dyDescent="0.2">
      <c r="B671" s="28"/>
      <c r="E671" s="70"/>
      <c r="F671" s="70"/>
      <c r="G671" s="70"/>
      <c r="H671" s="70"/>
      <c r="I671" s="71"/>
      <c r="J671" s="70"/>
      <c r="K671" s="73"/>
      <c r="P671" s="70"/>
      <c r="Q671" s="70"/>
      <c r="R671" s="70"/>
      <c r="S671" s="70"/>
      <c r="T671" s="70"/>
      <c r="U671" s="70"/>
    </row>
    <row r="672" spans="2:21" ht="12.75" customHeight="1" x14ac:dyDescent="0.2">
      <c r="B672" s="28"/>
      <c r="E672" s="70"/>
      <c r="F672" s="70"/>
      <c r="G672" s="70"/>
      <c r="H672" s="70"/>
      <c r="I672" s="71"/>
      <c r="J672" s="70"/>
      <c r="K672" s="73"/>
      <c r="P672" s="70"/>
      <c r="Q672" s="70"/>
      <c r="R672" s="70"/>
      <c r="S672" s="70"/>
      <c r="T672" s="70"/>
      <c r="U672" s="70"/>
    </row>
    <row r="673" spans="2:21" ht="12.75" customHeight="1" x14ac:dyDescent="0.2">
      <c r="B673" s="28"/>
      <c r="E673" s="70"/>
      <c r="F673" s="70"/>
      <c r="G673" s="70"/>
      <c r="H673" s="70"/>
      <c r="I673" s="71"/>
      <c r="J673" s="70"/>
      <c r="K673" s="73"/>
      <c r="P673" s="70"/>
      <c r="Q673" s="70"/>
      <c r="R673" s="70"/>
      <c r="S673" s="70"/>
      <c r="T673" s="70"/>
      <c r="U673" s="70"/>
    </row>
    <row r="674" spans="2:21" ht="12.75" customHeight="1" x14ac:dyDescent="0.2">
      <c r="B674" s="28"/>
      <c r="E674" s="70"/>
      <c r="F674" s="70"/>
      <c r="G674" s="70"/>
      <c r="H674" s="70"/>
      <c r="I674" s="71"/>
      <c r="J674" s="70"/>
      <c r="K674" s="73"/>
      <c r="P674" s="70"/>
      <c r="Q674" s="70"/>
      <c r="R674" s="70"/>
      <c r="S674" s="70"/>
      <c r="T674" s="70"/>
      <c r="U674" s="70"/>
    </row>
    <row r="675" spans="2:21" ht="12.75" customHeight="1" x14ac:dyDescent="0.2">
      <c r="B675" s="28"/>
      <c r="E675" s="70"/>
      <c r="F675" s="70"/>
      <c r="G675" s="70"/>
      <c r="H675" s="70"/>
      <c r="I675" s="71"/>
      <c r="J675" s="70"/>
      <c r="K675" s="73"/>
      <c r="P675" s="70"/>
      <c r="Q675" s="70"/>
      <c r="R675" s="70"/>
      <c r="S675" s="70"/>
      <c r="T675" s="70"/>
      <c r="U675" s="70"/>
    </row>
    <row r="676" spans="2:21" ht="12.75" customHeight="1" x14ac:dyDescent="0.2">
      <c r="B676" s="28"/>
      <c r="E676" s="70"/>
      <c r="F676" s="70"/>
      <c r="G676" s="70"/>
      <c r="H676" s="70"/>
      <c r="I676" s="71"/>
      <c r="J676" s="70"/>
      <c r="K676" s="73"/>
      <c r="P676" s="70"/>
      <c r="Q676" s="70"/>
      <c r="R676" s="70"/>
      <c r="S676" s="70"/>
      <c r="T676" s="70"/>
      <c r="U676" s="70"/>
    </row>
    <row r="677" spans="2:21" ht="12.75" customHeight="1" x14ac:dyDescent="0.2">
      <c r="B677" s="28"/>
      <c r="E677" s="70"/>
      <c r="F677" s="70"/>
      <c r="G677" s="70"/>
      <c r="H677" s="70"/>
      <c r="I677" s="71"/>
      <c r="J677" s="70"/>
      <c r="K677" s="73"/>
      <c r="P677" s="70"/>
      <c r="Q677" s="70"/>
      <c r="R677" s="70"/>
      <c r="S677" s="70"/>
      <c r="T677" s="70"/>
      <c r="U677" s="70"/>
    </row>
    <row r="678" spans="2:21" ht="12.75" customHeight="1" x14ac:dyDescent="0.2">
      <c r="B678" s="28"/>
      <c r="E678" s="70"/>
      <c r="F678" s="70"/>
      <c r="G678" s="70"/>
      <c r="H678" s="70"/>
      <c r="I678" s="71"/>
      <c r="J678" s="70"/>
      <c r="K678" s="73"/>
      <c r="P678" s="70"/>
      <c r="Q678" s="70"/>
      <c r="R678" s="70"/>
      <c r="S678" s="70"/>
      <c r="T678" s="70"/>
      <c r="U678" s="70"/>
    </row>
    <row r="679" spans="2:21" ht="12.75" customHeight="1" x14ac:dyDescent="0.2">
      <c r="B679" s="28"/>
      <c r="E679" s="70"/>
      <c r="F679" s="70"/>
      <c r="G679" s="70"/>
      <c r="H679" s="70"/>
      <c r="I679" s="71"/>
      <c r="J679" s="70"/>
      <c r="K679" s="73"/>
      <c r="P679" s="70"/>
      <c r="Q679" s="70"/>
      <c r="R679" s="70"/>
      <c r="S679" s="70"/>
      <c r="T679" s="70"/>
      <c r="U679" s="70"/>
    </row>
    <row r="680" spans="2:21" ht="12.75" customHeight="1" x14ac:dyDescent="0.2">
      <c r="B680" s="28"/>
      <c r="E680" s="70"/>
      <c r="F680" s="70"/>
      <c r="G680" s="70"/>
      <c r="H680" s="70"/>
      <c r="I680" s="71"/>
      <c r="J680" s="70"/>
      <c r="K680" s="73"/>
      <c r="P680" s="70"/>
      <c r="Q680" s="70"/>
      <c r="R680" s="70"/>
      <c r="S680" s="70"/>
      <c r="T680" s="70"/>
      <c r="U680" s="70"/>
    </row>
    <row r="681" spans="2:21" ht="12.75" customHeight="1" x14ac:dyDescent="0.2">
      <c r="B681" s="28"/>
      <c r="E681" s="70"/>
      <c r="F681" s="70"/>
      <c r="G681" s="70"/>
      <c r="H681" s="70"/>
      <c r="I681" s="71"/>
      <c r="J681" s="70"/>
      <c r="K681" s="73"/>
      <c r="P681" s="70"/>
      <c r="Q681" s="70"/>
      <c r="R681" s="70"/>
      <c r="S681" s="70"/>
      <c r="T681" s="70"/>
      <c r="U681" s="70"/>
    </row>
    <row r="682" spans="2:21" ht="12.75" customHeight="1" x14ac:dyDescent="0.2">
      <c r="B682" s="28"/>
      <c r="E682" s="70"/>
      <c r="F682" s="70"/>
      <c r="G682" s="70"/>
      <c r="H682" s="70"/>
      <c r="I682" s="71"/>
      <c r="J682" s="70"/>
      <c r="K682" s="73"/>
      <c r="P682" s="70"/>
      <c r="Q682" s="70"/>
      <c r="R682" s="70"/>
      <c r="S682" s="70"/>
      <c r="T682" s="70"/>
      <c r="U682" s="70"/>
    </row>
    <row r="683" spans="2:21" ht="12.75" customHeight="1" x14ac:dyDescent="0.2">
      <c r="B683" s="28"/>
      <c r="E683" s="70"/>
      <c r="F683" s="70"/>
      <c r="G683" s="70"/>
      <c r="H683" s="70"/>
      <c r="I683" s="71"/>
      <c r="J683" s="70"/>
      <c r="K683" s="73"/>
      <c r="P683" s="70"/>
      <c r="Q683" s="70"/>
      <c r="R683" s="70"/>
      <c r="S683" s="70"/>
      <c r="T683" s="70"/>
      <c r="U683" s="70"/>
    </row>
    <row r="684" spans="2:21" ht="12.75" customHeight="1" x14ac:dyDescent="0.2">
      <c r="B684" s="28"/>
      <c r="E684" s="70"/>
      <c r="F684" s="70"/>
      <c r="G684" s="70"/>
      <c r="H684" s="70"/>
      <c r="I684" s="71"/>
      <c r="J684" s="70"/>
      <c r="K684" s="73"/>
      <c r="P684" s="70"/>
      <c r="Q684" s="70"/>
      <c r="R684" s="70"/>
      <c r="S684" s="70"/>
      <c r="T684" s="70"/>
      <c r="U684" s="70"/>
    </row>
    <row r="685" spans="2:21" ht="12.75" customHeight="1" x14ac:dyDescent="0.2">
      <c r="B685" s="28"/>
      <c r="E685" s="70"/>
      <c r="F685" s="70"/>
      <c r="G685" s="70"/>
      <c r="H685" s="70"/>
      <c r="I685" s="71"/>
      <c r="J685" s="70"/>
      <c r="K685" s="73"/>
      <c r="P685" s="70"/>
      <c r="Q685" s="70"/>
      <c r="R685" s="70"/>
      <c r="S685" s="70"/>
      <c r="T685" s="70"/>
      <c r="U685" s="70"/>
    </row>
    <row r="686" spans="2:21" ht="12.75" customHeight="1" x14ac:dyDescent="0.2">
      <c r="B686" s="28"/>
      <c r="E686" s="70"/>
      <c r="F686" s="70"/>
      <c r="G686" s="70"/>
      <c r="H686" s="70"/>
      <c r="I686" s="71"/>
      <c r="J686" s="70"/>
      <c r="K686" s="73"/>
      <c r="P686" s="70"/>
      <c r="Q686" s="70"/>
      <c r="R686" s="70"/>
      <c r="S686" s="70"/>
      <c r="T686" s="70"/>
      <c r="U686" s="70"/>
    </row>
    <row r="687" spans="2:21" ht="12.75" customHeight="1" x14ac:dyDescent="0.2">
      <c r="B687" s="28"/>
      <c r="E687" s="70"/>
      <c r="F687" s="70"/>
      <c r="G687" s="70"/>
      <c r="H687" s="70"/>
      <c r="I687" s="71"/>
      <c r="J687" s="70"/>
      <c r="K687" s="73"/>
      <c r="P687" s="70"/>
      <c r="Q687" s="70"/>
      <c r="R687" s="70"/>
      <c r="S687" s="70"/>
      <c r="T687" s="70"/>
      <c r="U687" s="70"/>
    </row>
    <row r="688" spans="2:21" ht="12.75" customHeight="1" x14ac:dyDescent="0.2">
      <c r="B688" s="28"/>
      <c r="E688" s="70"/>
      <c r="F688" s="70"/>
      <c r="G688" s="70"/>
      <c r="H688" s="70"/>
      <c r="I688" s="71"/>
      <c r="J688" s="70"/>
      <c r="K688" s="73"/>
      <c r="P688" s="70"/>
      <c r="Q688" s="70"/>
      <c r="R688" s="70"/>
      <c r="S688" s="70"/>
      <c r="T688" s="70"/>
      <c r="U688" s="70"/>
    </row>
    <row r="689" spans="2:21" ht="12.75" customHeight="1" x14ac:dyDescent="0.2">
      <c r="B689" s="28"/>
      <c r="E689" s="70"/>
      <c r="F689" s="70"/>
      <c r="G689" s="70"/>
      <c r="H689" s="70"/>
      <c r="I689" s="71"/>
      <c r="J689" s="70"/>
      <c r="K689" s="73"/>
      <c r="P689" s="70"/>
      <c r="Q689" s="70"/>
      <c r="R689" s="70"/>
      <c r="S689" s="70"/>
      <c r="T689" s="70"/>
      <c r="U689" s="70"/>
    </row>
    <row r="690" spans="2:21" ht="12.75" customHeight="1" x14ac:dyDescent="0.2">
      <c r="B690" s="28"/>
      <c r="E690" s="70"/>
      <c r="F690" s="70"/>
      <c r="G690" s="70"/>
      <c r="H690" s="70"/>
      <c r="I690" s="71"/>
      <c r="J690" s="70"/>
      <c r="K690" s="73"/>
      <c r="P690" s="70"/>
      <c r="Q690" s="70"/>
      <c r="R690" s="70"/>
      <c r="S690" s="70"/>
      <c r="T690" s="70"/>
      <c r="U690" s="70"/>
    </row>
    <row r="691" spans="2:21" ht="12.75" customHeight="1" x14ac:dyDescent="0.2">
      <c r="B691" s="28"/>
      <c r="E691" s="70"/>
      <c r="F691" s="70"/>
      <c r="G691" s="70"/>
      <c r="H691" s="70"/>
      <c r="I691" s="71"/>
      <c r="J691" s="70"/>
      <c r="K691" s="73"/>
      <c r="P691" s="70"/>
      <c r="Q691" s="70"/>
      <c r="R691" s="70"/>
      <c r="S691" s="70"/>
      <c r="T691" s="70"/>
      <c r="U691" s="70"/>
    </row>
    <row r="692" spans="2:21" ht="12.75" customHeight="1" x14ac:dyDescent="0.2">
      <c r="B692" s="28"/>
      <c r="E692" s="70"/>
      <c r="F692" s="70"/>
      <c r="G692" s="70"/>
      <c r="H692" s="70"/>
      <c r="I692" s="71"/>
      <c r="J692" s="70"/>
      <c r="K692" s="73"/>
      <c r="P692" s="70"/>
      <c r="Q692" s="70"/>
      <c r="R692" s="70"/>
      <c r="S692" s="70"/>
      <c r="T692" s="70"/>
      <c r="U692" s="70"/>
    </row>
    <row r="693" spans="2:21" ht="12.75" customHeight="1" x14ac:dyDescent="0.2">
      <c r="B693" s="28"/>
      <c r="E693" s="70"/>
      <c r="F693" s="70"/>
      <c r="G693" s="70"/>
      <c r="H693" s="70"/>
      <c r="I693" s="71"/>
      <c r="J693" s="70"/>
      <c r="K693" s="73"/>
      <c r="P693" s="70"/>
      <c r="Q693" s="70"/>
      <c r="R693" s="70"/>
      <c r="S693" s="70"/>
      <c r="T693" s="70"/>
      <c r="U693" s="70"/>
    </row>
    <row r="694" spans="2:21" ht="12.75" customHeight="1" x14ac:dyDescent="0.2">
      <c r="B694" s="28"/>
      <c r="E694" s="70"/>
      <c r="F694" s="70"/>
      <c r="G694" s="70"/>
      <c r="H694" s="70"/>
      <c r="I694" s="71"/>
      <c r="J694" s="70"/>
      <c r="K694" s="73"/>
      <c r="P694" s="70"/>
      <c r="Q694" s="70"/>
      <c r="R694" s="70"/>
      <c r="S694" s="70"/>
      <c r="T694" s="70"/>
      <c r="U694" s="70"/>
    </row>
    <row r="695" spans="2:21" ht="12.75" customHeight="1" x14ac:dyDescent="0.2">
      <c r="B695" s="28"/>
      <c r="E695" s="70"/>
      <c r="F695" s="70"/>
      <c r="G695" s="70"/>
      <c r="H695" s="70"/>
      <c r="I695" s="71"/>
      <c r="J695" s="70"/>
      <c r="K695" s="73"/>
      <c r="P695" s="70"/>
      <c r="Q695" s="70"/>
      <c r="R695" s="70"/>
      <c r="S695" s="70"/>
      <c r="T695" s="70"/>
      <c r="U695" s="70"/>
    </row>
    <row r="696" spans="2:21" ht="12.75" customHeight="1" x14ac:dyDescent="0.2">
      <c r="B696" s="28"/>
      <c r="E696" s="70"/>
      <c r="F696" s="70"/>
      <c r="G696" s="70"/>
      <c r="H696" s="70"/>
      <c r="I696" s="71"/>
      <c r="J696" s="70"/>
      <c r="K696" s="73"/>
      <c r="P696" s="70"/>
      <c r="Q696" s="70"/>
      <c r="R696" s="70"/>
      <c r="S696" s="70"/>
      <c r="T696" s="70"/>
      <c r="U696" s="70"/>
    </row>
    <row r="697" spans="2:21" ht="12.75" customHeight="1" x14ac:dyDescent="0.2">
      <c r="B697" s="28"/>
      <c r="E697" s="70"/>
      <c r="F697" s="70"/>
      <c r="G697" s="70"/>
      <c r="H697" s="70"/>
      <c r="I697" s="71"/>
      <c r="J697" s="70"/>
      <c r="K697" s="73"/>
      <c r="P697" s="70"/>
      <c r="Q697" s="70"/>
      <c r="R697" s="70"/>
      <c r="S697" s="70"/>
      <c r="T697" s="70"/>
      <c r="U697" s="70"/>
    </row>
    <row r="698" spans="2:21" ht="12.75" customHeight="1" x14ac:dyDescent="0.2">
      <c r="B698" s="28"/>
      <c r="E698" s="70"/>
      <c r="F698" s="70"/>
      <c r="G698" s="70"/>
      <c r="H698" s="70"/>
      <c r="I698" s="71"/>
      <c r="J698" s="70"/>
      <c r="K698" s="73"/>
      <c r="P698" s="70"/>
      <c r="Q698" s="70"/>
      <c r="R698" s="70"/>
      <c r="S698" s="70"/>
      <c r="T698" s="70"/>
      <c r="U698" s="70"/>
    </row>
    <row r="699" spans="2:21" ht="12.75" customHeight="1" x14ac:dyDescent="0.2">
      <c r="B699" s="28"/>
      <c r="E699" s="70"/>
      <c r="F699" s="70"/>
      <c r="G699" s="70"/>
      <c r="H699" s="70"/>
      <c r="I699" s="71"/>
      <c r="J699" s="70"/>
      <c r="K699" s="73"/>
      <c r="P699" s="70"/>
      <c r="Q699" s="70"/>
      <c r="R699" s="70"/>
      <c r="S699" s="70"/>
      <c r="T699" s="70"/>
      <c r="U699" s="70"/>
    </row>
    <row r="700" spans="2:21" ht="12.75" customHeight="1" x14ac:dyDescent="0.2">
      <c r="B700" s="28"/>
      <c r="E700" s="70"/>
      <c r="F700" s="70"/>
      <c r="G700" s="70"/>
      <c r="H700" s="70"/>
      <c r="I700" s="71"/>
      <c r="J700" s="70"/>
      <c r="K700" s="73"/>
      <c r="P700" s="70"/>
      <c r="Q700" s="70"/>
      <c r="R700" s="70"/>
      <c r="S700" s="70"/>
      <c r="T700" s="70"/>
      <c r="U700" s="70"/>
    </row>
    <row r="701" spans="2:21" ht="12.75" customHeight="1" x14ac:dyDescent="0.2">
      <c r="B701" s="28"/>
      <c r="E701" s="70"/>
      <c r="F701" s="70"/>
      <c r="G701" s="70"/>
      <c r="H701" s="70"/>
      <c r="I701" s="71"/>
      <c r="J701" s="70"/>
      <c r="K701" s="73"/>
      <c r="P701" s="70"/>
      <c r="Q701" s="70"/>
      <c r="R701" s="70"/>
      <c r="S701" s="70"/>
      <c r="T701" s="70"/>
      <c r="U701" s="70"/>
    </row>
    <row r="702" spans="2:21" ht="12.75" customHeight="1" x14ac:dyDescent="0.2">
      <c r="B702" s="28"/>
      <c r="E702" s="70"/>
      <c r="F702" s="70"/>
      <c r="G702" s="70"/>
      <c r="H702" s="70"/>
      <c r="I702" s="71"/>
      <c r="J702" s="70"/>
      <c r="K702" s="73"/>
      <c r="P702" s="70"/>
      <c r="Q702" s="70"/>
      <c r="R702" s="70"/>
      <c r="S702" s="70"/>
      <c r="T702" s="70"/>
      <c r="U702" s="70"/>
    </row>
    <row r="703" spans="2:21" ht="12.75" customHeight="1" x14ac:dyDescent="0.2">
      <c r="B703" s="28"/>
      <c r="E703" s="70"/>
      <c r="F703" s="70"/>
      <c r="G703" s="70"/>
      <c r="H703" s="70"/>
      <c r="I703" s="71"/>
      <c r="J703" s="70"/>
      <c r="K703" s="73"/>
      <c r="P703" s="70"/>
      <c r="Q703" s="70"/>
      <c r="R703" s="70"/>
      <c r="S703" s="70"/>
      <c r="T703" s="70"/>
      <c r="U703" s="70"/>
    </row>
    <row r="704" spans="2:21" ht="12.75" customHeight="1" x14ac:dyDescent="0.2">
      <c r="B704" s="28"/>
      <c r="E704" s="70"/>
      <c r="F704" s="70"/>
      <c r="G704" s="70"/>
      <c r="H704" s="70"/>
      <c r="I704" s="71"/>
      <c r="J704" s="70"/>
      <c r="K704" s="73"/>
      <c r="P704" s="70"/>
      <c r="Q704" s="70"/>
      <c r="R704" s="70"/>
      <c r="S704" s="70"/>
      <c r="T704" s="70"/>
      <c r="U704" s="70"/>
    </row>
    <row r="705" spans="2:21" ht="12.75" customHeight="1" x14ac:dyDescent="0.2">
      <c r="B705" s="28"/>
      <c r="E705" s="70"/>
      <c r="F705" s="70"/>
      <c r="G705" s="70"/>
      <c r="H705" s="70"/>
      <c r="I705" s="71"/>
      <c r="J705" s="70"/>
      <c r="K705" s="73"/>
      <c r="P705" s="70"/>
      <c r="Q705" s="70"/>
      <c r="R705" s="70"/>
      <c r="S705" s="70"/>
      <c r="T705" s="70"/>
      <c r="U705" s="70"/>
    </row>
    <row r="706" spans="2:21" ht="12.75" customHeight="1" x14ac:dyDescent="0.2">
      <c r="B706" s="28"/>
      <c r="E706" s="70"/>
      <c r="F706" s="70"/>
      <c r="G706" s="70"/>
      <c r="H706" s="70"/>
      <c r="I706" s="71"/>
      <c r="J706" s="70"/>
      <c r="K706" s="73"/>
      <c r="P706" s="70"/>
      <c r="Q706" s="70"/>
      <c r="R706" s="70"/>
      <c r="S706" s="70"/>
      <c r="T706" s="70"/>
      <c r="U706" s="70"/>
    </row>
    <row r="707" spans="2:21" ht="12.75" customHeight="1" x14ac:dyDescent="0.2">
      <c r="B707" s="28"/>
      <c r="E707" s="70"/>
      <c r="F707" s="70"/>
      <c r="G707" s="70"/>
      <c r="H707" s="70"/>
      <c r="I707" s="71"/>
      <c r="J707" s="70"/>
      <c r="K707" s="73"/>
      <c r="P707" s="70"/>
      <c r="Q707" s="70"/>
      <c r="R707" s="70"/>
      <c r="S707" s="70"/>
      <c r="T707" s="70"/>
      <c r="U707" s="70"/>
    </row>
    <row r="708" spans="2:21" ht="12.75" customHeight="1" x14ac:dyDescent="0.2">
      <c r="B708" s="28"/>
      <c r="E708" s="70"/>
      <c r="F708" s="70"/>
      <c r="G708" s="70"/>
      <c r="H708" s="70"/>
      <c r="I708" s="71"/>
      <c r="J708" s="70"/>
      <c r="K708" s="73"/>
      <c r="P708" s="70"/>
      <c r="Q708" s="70"/>
      <c r="R708" s="70"/>
      <c r="S708" s="70"/>
      <c r="T708" s="70"/>
      <c r="U708" s="70"/>
    </row>
    <row r="709" spans="2:21" ht="12.75" customHeight="1" x14ac:dyDescent="0.2">
      <c r="B709" s="28"/>
      <c r="E709" s="70"/>
      <c r="F709" s="70"/>
      <c r="G709" s="70"/>
      <c r="H709" s="70"/>
      <c r="I709" s="71"/>
      <c r="J709" s="70"/>
      <c r="K709" s="73"/>
      <c r="P709" s="70"/>
      <c r="Q709" s="70"/>
      <c r="R709" s="70"/>
      <c r="S709" s="70"/>
      <c r="T709" s="70"/>
      <c r="U709" s="70"/>
    </row>
    <row r="710" spans="2:21" ht="12.75" customHeight="1" x14ac:dyDescent="0.2">
      <c r="B710" s="28"/>
      <c r="E710" s="70"/>
      <c r="F710" s="70"/>
      <c r="G710" s="70"/>
      <c r="H710" s="70"/>
      <c r="I710" s="71"/>
      <c r="J710" s="70"/>
      <c r="K710" s="73"/>
      <c r="P710" s="70"/>
      <c r="Q710" s="70"/>
      <c r="R710" s="70"/>
      <c r="S710" s="70"/>
      <c r="T710" s="70"/>
      <c r="U710" s="70"/>
    </row>
    <row r="711" spans="2:21" ht="12.75" customHeight="1" x14ac:dyDescent="0.2">
      <c r="B711" s="28"/>
      <c r="E711" s="70"/>
      <c r="F711" s="70"/>
      <c r="G711" s="70"/>
      <c r="H711" s="70"/>
      <c r="I711" s="71"/>
      <c r="J711" s="70"/>
      <c r="K711" s="73"/>
      <c r="P711" s="70"/>
      <c r="Q711" s="70"/>
      <c r="R711" s="70"/>
      <c r="S711" s="70"/>
      <c r="T711" s="70"/>
      <c r="U711" s="70"/>
    </row>
    <row r="712" spans="2:21" ht="12.75" customHeight="1" x14ac:dyDescent="0.2">
      <c r="B712" s="28"/>
      <c r="E712" s="70"/>
      <c r="F712" s="70"/>
      <c r="G712" s="70"/>
      <c r="H712" s="70"/>
      <c r="I712" s="71"/>
      <c r="J712" s="70"/>
      <c r="K712" s="73"/>
      <c r="P712" s="70"/>
      <c r="Q712" s="70"/>
      <c r="R712" s="70"/>
      <c r="S712" s="70"/>
      <c r="T712" s="70"/>
      <c r="U712" s="70"/>
    </row>
    <row r="713" spans="2:21" ht="12.75" customHeight="1" x14ac:dyDescent="0.2">
      <c r="B713" s="28"/>
      <c r="E713" s="70"/>
      <c r="F713" s="70"/>
      <c r="G713" s="70"/>
      <c r="H713" s="70"/>
      <c r="I713" s="71"/>
      <c r="J713" s="70"/>
      <c r="K713" s="73"/>
      <c r="P713" s="70"/>
      <c r="Q713" s="70"/>
      <c r="R713" s="70"/>
      <c r="S713" s="70"/>
      <c r="T713" s="70"/>
      <c r="U713" s="70"/>
    </row>
    <row r="714" spans="2:21" ht="12.75" customHeight="1" x14ac:dyDescent="0.2">
      <c r="B714" s="28"/>
      <c r="E714" s="70"/>
      <c r="F714" s="70"/>
      <c r="G714" s="70"/>
      <c r="H714" s="70"/>
      <c r="I714" s="71"/>
      <c r="J714" s="70"/>
      <c r="K714" s="73"/>
      <c r="P714" s="70"/>
      <c r="Q714" s="70"/>
      <c r="R714" s="70"/>
      <c r="S714" s="70"/>
      <c r="T714" s="70"/>
      <c r="U714" s="70"/>
    </row>
    <row r="715" spans="2:21" ht="12.75" customHeight="1" x14ac:dyDescent="0.2">
      <c r="B715" s="28"/>
      <c r="E715" s="70"/>
      <c r="F715" s="70"/>
      <c r="G715" s="70"/>
      <c r="H715" s="70"/>
      <c r="I715" s="71"/>
      <c r="J715" s="70"/>
      <c r="K715" s="73"/>
      <c r="P715" s="70"/>
      <c r="Q715" s="70"/>
      <c r="R715" s="70"/>
      <c r="S715" s="70"/>
      <c r="T715" s="70"/>
      <c r="U715" s="70"/>
    </row>
    <row r="716" spans="2:21" ht="12.75" customHeight="1" x14ac:dyDescent="0.2">
      <c r="B716" s="28"/>
      <c r="E716" s="70"/>
      <c r="F716" s="70"/>
      <c r="G716" s="70"/>
      <c r="H716" s="70"/>
      <c r="I716" s="71"/>
      <c r="J716" s="70"/>
      <c r="K716" s="73"/>
      <c r="P716" s="70"/>
      <c r="Q716" s="70"/>
      <c r="R716" s="70"/>
      <c r="S716" s="70"/>
      <c r="T716" s="70"/>
      <c r="U716" s="70"/>
    </row>
    <row r="717" spans="2:21" ht="12.75" customHeight="1" x14ac:dyDescent="0.2">
      <c r="B717" s="28"/>
      <c r="E717" s="70"/>
      <c r="F717" s="70"/>
      <c r="G717" s="70"/>
      <c r="H717" s="70"/>
      <c r="I717" s="71"/>
      <c r="J717" s="70"/>
      <c r="K717" s="73"/>
      <c r="P717" s="70"/>
      <c r="Q717" s="70"/>
      <c r="R717" s="70"/>
      <c r="S717" s="70"/>
      <c r="T717" s="70"/>
      <c r="U717" s="70"/>
    </row>
    <row r="718" spans="2:21" ht="12.75" customHeight="1" x14ac:dyDescent="0.2">
      <c r="B718" s="28"/>
      <c r="E718" s="70"/>
      <c r="F718" s="70"/>
      <c r="G718" s="70"/>
      <c r="H718" s="70"/>
      <c r="I718" s="71"/>
      <c r="J718" s="70"/>
      <c r="K718" s="73"/>
      <c r="P718" s="70"/>
      <c r="Q718" s="70"/>
      <c r="R718" s="70"/>
      <c r="S718" s="70"/>
      <c r="T718" s="70"/>
      <c r="U718" s="70"/>
    </row>
    <row r="719" spans="2:21" ht="12.75" customHeight="1" x14ac:dyDescent="0.2">
      <c r="B719" s="28"/>
      <c r="E719" s="70"/>
      <c r="F719" s="70"/>
      <c r="G719" s="70"/>
      <c r="H719" s="70"/>
      <c r="I719" s="71"/>
      <c r="J719" s="70"/>
      <c r="K719" s="73"/>
      <c r="P719" s="70"/>
      <c r="Q719" s="70"/>
      <c r="R719" s="70"/>
      <c r="S719" s="70"/>
      <c r="T719" s="70"/>
      <c r="U719" s="70"/>
    </row>
    <row r="720" spans="2:21" ht="12.75" customHeight="1" x14ac:dyDescent="0.2">
      <c r="B720" s="28"/>
      <c r="E720" s="70"/>
      <c r="F720" s="70"/>
      <c r="G720" s="70"/>
      <c r="H720" s="70"/>
      <c r="I720" s="71"/>
      <c r="J720" s="70"/>
      <c r="K720" s="73"/>
      <c r="P720" s="70"/>
      <c r="Q720" s="70"/>
      <c r="R720" s="70"/>
      <c r="S720" s="70"/>
      <c r="T720" s="70"/>
      <c r="U720" s="70"/>
    </row>
    <row r="721" spans="2:21" ht="12.75" customHeight="1" x14ac:dyDescent="0.2">
      <c r="B721" s="28"/>
      <c r="E721" s="70"/>
      <c r="F721" s="70"/>
      <c r="G721" s="70"/>
      <c r="H721" s="70"/>
      <c r="I721" s="71"/>
      <c r="J721" s="70"/>
      <c r="K721" s="73"/>
      <c r="P721" s="70"/>
      <c r="Q721" s="70"/>
      <c r="R721" s="70"/>
      <c r="S721" s="70"/>
      <c r="T721" s="70"/>
      <c r="U721" s="70"/>
    </row>
    <row r="722" spans="2:21" ht="12.75" customHeight="1" x14ac:dyDescent="0.2">
      <c r="B722" s="28"/>
      <c r="E722" s="70"/>
      <c r="F722" s="70"/>
      <c r="G722" s="70"/>
      <c r="H722" s="70"/>
      <c r="I722" s="71"/>
      <c r="J722" s="70"/>
      <c r="K722" s="73"/>
      <c r="P722" s="70"/>
      <c r="Q722" s="70"/>
      <c r="R722" s="70"/>
      <c r="S722" s="70"/>
      <c r="T722" s="70"/>
      <c r="U722" s="70"/>
    </row>
    <row r="723" spans="2:21" ht="12.75" customHeight="1" x14ac:dyDescent="0.2">
      <c r="B723" s="28"/>
      <c r="E723" s="70"/>
      <c r="F723" s="70"/>
      <c r="G723" s="70"/>
      <c r="H723" s="70"/>
      <c r="I723" s="71"/>
      <c r="J723" s="70"/>
      <c r="K723" s="73"/>
      <c r="P723" s="70"/>
      <c r="Q723" s="70"/>
      <c r="R723" s="70"/>
      <c r="S723" s="70"/>
      <c r="T723" s="70"/>
      <c r="U723" s="70"/>
    </row>
    <row r="724" spans="2:21" ht="12.75" customHeight="1" x14ac:dyDescent="0.2">
      <c r="B724" s="28"/>
      <c r="E724" s="70"/>
      <c r="F724" s="70"/>
      <c r="G724" s="70"/>
      <c r="H724" s="70"/>
      <c r="I724" s="71"/>
      <c r="J724" s="70"/>
      <c r="K724" s="73"/>
      <c r="P724" s="70"/>
      <c r="Q724" s="70"/>
      <c r="R724" s="70"/>
      <c r="S724" s="70"/>
      <c r="T724" s="70"/>
      <c r="U724" s="70"/>
    </row>
    <row r="725" spans="2:21" ht="12.75" customHeight="1" x14ac:dyDescent="0.2">
      <c r="B725" s="28"/>
      <c r="E725" s="70"/>
      <c r="F725" s="70"/>
      <c r="G725" s="70"/>
      <c r="H725" s="70"/>
      <c r="I725" s="71"/>
      <c r="J725" s="70"/>
      <c r="K725" s="73"/>
      <c r="P725" s="70"/>
      <c r="Q725" s="70"/>
      <c r="R725" s="70"/>
      <c r="S725" s="70"/>
      <c r="T725" s="70"/>
      <c r="U725" s="70"/>
    </row>
    <row r="726" spans="2:21" ht="12.75" customHeight="1" x14ac:dyDescent="0.2">
      <c r="B726" s="28"/>
      <c r="E726" s="70"/>
      <c r="F726" s="70"/>
      <c r="G726" s="70"/>
      <c r="H726" s="70"/>
      <c r="I726" s="71"/>
      <c r="J726" s="70"/>
      <c r="K726" s="73"/>
      <c r="P726" s="70"/>
      <c r="Q726" s="70"/>
      <c r="R726" s="70"/>
      <c r="S726" s="70"/>
      <c r="T726" s="70"/>
      <c r="U726" s="70"/>
    </row>
    <row r="727" spans="2:21" ht="12.75" customHeight="1" x14ac:dyDescent="0.2">
      <c r="B727" s="28"/>
      <c r="E727" s="70"/>
      <c r="F727" s="70"/>
      <c r="G727" s="70"/>
      <c r="H727" s="70"/>
      <c r="I727" s="71"/>
      <c r="J727" s="70"/>
      <c r="K727" s="73"/>
      <c r="P727" s="70"/>
      <c r="Q727" s="70"/>
      <c r="R727" s="70"/>
      <c r="S727" s="70"/>
      <c r="T727" s="70"/>
      <c r="U727" s="70"/>
    </row>
    <row r="728" spans="2:21" ht="12.75" customHeight="1" x14ac:dyDescent="0.2">
      <c r="B728" s="28"/>
      <c r="E728" s="70"/>
      <c r="F728" s="70"/>
      <c r="G728" s="70"/>
      <c r="H728" s="70"/>
      <c r="I728" s="71"/>
      <c r="J728" s="70"/>
      <c r="K728" s="73"/>
      <c r="P728" s="70"/>
      <c r="Q728" s="70"/>
      <c r="R728" s="70"/>
      <c r="S728" s="70"/>
      <c r="T728" s="70"/>
      <c r="U728" s="70"/>
    </row>
    <row r="729" spans="2:21" ht="12.75" customHeight="1" x14ac:dyDescent="0.2">
      <c r="B729" s="28"/>
      <c r="E729" s="70"/>
      <c r="F729" s="70"/>
      <c r="G729" s="70"/>
      <c r="H729" s="70"/>
      <c r="I729" s="71"/>
      <c r="J729" s="70"/>
      <c r="K729" s="73"/>
      <c r="P729" s="70"/>
      <c r="Q729" s="70"/>
      <c r="R729" s="70"/>
      <c r="S729" s="70"/>
      <c r="T729" s="70"/>
      <c r="U729" s="70"/>
    </row>
    <row r="730" spans="2:21" ht="12.75" customHeight="1" x14ac:dyDescent="0.2">
      <c r="B730" s="28"/>
      <c r="E730" s="70"/>
      <c r="F730" s="70"/>
      <c r="G730" s="70"/>
      <c r="H730" s="70"/>
      <c r="I730" s="71"/>
      <c r="J730" s="70"/>
      <c r="K730" s="73"/>
      <c r="P730" s="70"/>
      <c r="Q730" s="70"/>
      <c r="R730" s="70"/>
      <c r="S730" s="70"/>
      <c r="T730" s="70"/>
      <c r="U730" s="70"/>
    </row>
    <row r="731" spans="2:21" ht="12.75" customHeight="1" x14ac:dyDescent="0.2">
      <c r="B731" s="28"/>
      <c r="E731" s="70"/>
      <c r="F731" s="70"/>
      <c r="G731" s="70"/>
      <c r="H731" s="70"/>
      <c r="I731" s="71"/>
      <c r="J731" s="70"/>
      <c r="K731" s="73"/>
      <c r="P731" s="70"/>
      <c r="Q731" s="70"/>
      <c r="R731" s="70"/>
      <c r="S731" s="70"/>
      <c r="T731" s="70"/>
      <c r="U731" s="70"/>
    </row>
    <row r="732" spans="2:21" ht="12.75" customHeight="1" x14ac:dyDescent="0.2">
      <c r="B732" s="28"/>
      <c r="E732" s="70"/>
      <c r="F732" s="70"/>
      <c r="G732" s="70"/>
      <c r="H732" s="70"/>
      <c r="I732" s="71"/>
      <c r="J732" s="70"/>
      <c r="K732" s="73"/>
      <c r="P732" s="70"/>
      <c r="Q732" s="70"/>
      <c r="R732" s="70"/>
      <c r="S732" s="70"/>
      <c r="T732" s="70"/>
      <c r="U732" s="70"/>
    </row>
    <row r="733" spans="2:21" ht="12.75" customHeight="1" x14ac:dyDescent="0.2">
      <c r="B733" s="28"/>
      <c r="E733" s="70"/>
      <c r="F733" s="70"/>
      <c r="G733" s="70"/>
      <c r="H733" s="70"/>
      <c r="I733" s="71"/>
      <c r="J733" s="70"/>
      <c r="K733" s="73"/>
      <c r="P733" s="70"/>
      <c r="Q733" s="70"/>
      <c r="R733" s="70"/>
      <c r="S733" s="70"/>
      <c r="T733" s="70"/>
      <c r="U733" s="70"/>
    </row>
    <row r="734" spans="2:21" ht="12.75" customHeight="1" x14ac:dyDescent="0.2">
      <c r="B734" s="28"/>
      <c r="E734" s="70"/>
      <c r="F734" s="70"/>
      <c r="G734" s="70"/>
      <c r="H734" s="70"/>
      <c r="I734" s="71"/>
      <c r="J734" s="70"/>
      <c r="K734" s="73"/>
      <c r="P734" s="70"/>
      <c r="Q734" s="70"/>
      <c r="R734" s="70"/>
      <c r="S734" s="70"/>
      <c r="T734" s="70"/>
      <c r="U734" s="70"/>
    </row>
    <row r="735" spans="2:21" ht="12.75" customHeight="1" x14ac:dyDescent="0.2">
      <c r="B735" s="28"/>
      <c r="E735" s="70"/>
      <c r="F735" s="70"/>
      <c r="G735" s="70"/>
      <c r="H735" s="70"/>
      <c r="I735" s="71"/>
      <c r="J735" s="70"/>
      <c r="K735" s="73"/>
      <c r="P735" s="70"/>
      <c r="Q735" s="70"/>
      <c r="R735" s="70"/>
      <c r="S735" s="70"/>
      <c r="T735" s="70"/>
      <c r="U735" s="70"/>
    </row>
    <row r="736" spans="2:21" ht="12.75" customHeight="1" x14ac:dyDescent="0.2">
      <c r="B736" s="28"/>
      <c r="E736" s="70"/>
      <c r="F736" s="70"/>
      <c r="G736" s="70"/>
      <c r="H736" s="70"/>
      <c r="I736" s="71"/>
      <c r="J736" s="70"/>
      <c r="K736" s="73"/>
      <c r="P736" s="70"/>
      <c r="Q736" s="70"/>
      <c r="R736" s="70"/>
      <c r="S736" s="70"/>
      <c r="T736" s="70"/>
      <c r="U736" s="70"/>
    </row>
    <row r="737" spans="2:21" ht="12.75" customHeight="1" x14ac:dyDescent="0.2">
      <c r="B737" s="28"/>
      <c r="E737" s="70"/>
      <c r="F737" s="70"/>
      <c r="G737" s="70"/>
      <c r="H737" s="70"/>
      <c r="I737" s="71"/>
      <c r="J737" s="70"/>
      <c r="K737" s="73"/>
      <c r="P737" s="70"/>
      <c r="Q737" s="70"/>
      <c r="R737" s="70"/>
      <c r="S737" s="70"/>
      <c r="T737" s="70"/>
      <c r="U737" s="70"/>
    </row>
    <row r="738" spans="2:21" ht="12.75" customHeight="1" x14ac:dyDescent="0.2">
      <c r="B738" s="28"/>
      <c r="E738" s="70"/>
      <c r="F738" s="70"/>
      <c r="G738" s="70"/>
      <c r="H738" s="70"/>
      <c r="I738" s="71"/>
      <c r="J738" s="70"/>
      <c r="K738" s="73"/>
      <c r="P738" s="70"/>
      <c r="Q738" s="70"/>
      <c r="R738" s="70"/>
      <c r="S738" s="70"/>
      <c r="T738" s="70"/>
      <c r="U738" s="70"/>
    </row>
    <row r="739" spans="2:21" ht="12.75" customHeight="1" x14ac:dyDescent="0.2">
      <c r="B739" s="28"/>
      <c r="E739" s="70"/>
      <c r="F739" s="70"/>
      <c r="G739" s="70"/>
      <c r="H739" s="70"/>
      <c r="I739" s="71"/>
      <c r="J739" s="70"/>
      <c r="K739" s="73"/>
      <c r="P739" s="70"/>
      <c r="Q739" s="70"/>
      <c r="R739" s="70"/>
      <c r="S739" s="70"/>
      <c r="T739" s="70"/>
      <c r="U739" s="70"/>
    </row>
    <row r="740" spans="2:21" ht="12.75" customHeight="1" x14ac:dyDescent="0.2">
      <c r="B740" s="28"/>
      <c r="E740" s="70"/>
      <c r="F740" s="70"/>
      <c r="G740" s="70"/>
      <c r="H740" s="70"/>
      <c r="I740" s="71"/>
      <c r="J740" s="70"/>
      <c r="K740" s="73"/>
      <c r="P740" s="70"/>
      <c r="Q740" s="70"/>
      <c r="R740" s="70"/>
      <c r="S740" s="70"/>
      <c r="T740" s="70"/>
      <c r="U740" s="70"/>
    </row>
    <row r="741" spans="2:21" ht="12.75" customHeight="1" x14ac:dyDescent="0.2">
      <c r="B741" s="28"/>
      <c r="E741" s="70"/>
      <c r="F741" s="70"/>
      <c r="G741" s="70"/>
      <c r="H741" s="70"/>
      <c r="I741" s="71"/>
      <c r="J741" s="70"/>
      <c r="K741" s="73"/>
      <c r="P741" s="70"/>
      <c r="Q741" s="70"/>
      <c r="R741" s="70"/>
      <c r="S741" s="70"/>
      <c r="T741" s="70"/>
      <c r="U741" s="70"/>
    </row>
    <row r="742" spans="2:21" ht="12.75" customHeight="1" x14ac:dyDescent="0.2">
      <c r="B742" s="28"/>
      <c r="E742" s="70"/>
      <c r="F742" s="70"/>
      <c r="G742" s="70"/>
      <c r="H742" s="70"/>
      <c r="I742" s="71"/>
      <c r="J742" s="70"/>
      <c r="K742" s="73"/>
      <c r="P742" s="70"/>
      <c r="Q742" s="70"/>
      <c r="R742" s="70"/>
      <c r="S742" s="70"/>
      <c r="T742" s="70"/>
      <c r="U742" s="70"/>
    </row>
    <row r="743" spans="2:21" ht="12.75" customHeight="1" x14ac:dyDescent="0.2">
      <c r="B743" s="28"/>
      <c r="E743" s="70"/>
      <c r="F743" s="70"/>
      <c r="G743" s="70"/>
      <c r="H743" s="70"/>
      <c r="I743" s="71"/>
      <c r="J743" s="70"/>
      <c r="K743" s="73"/>
      <c r="P743" s="70"/>
      <c r="Q743" s="70"/>
      <c r="R743" s="70"/>
      <c r="S743" s="70"/>
      <c r="T743" s="70"/>
      <c r="U743" s="70"/>
    </row>
    <row r="744" spans="2:21" ht="12.75" customHeight="1" x14ac:dyDescent="0.2">
      <c r="B744" s="28"/>
      <c r="E744" s="70"/>
      <c r="F744" s="70"/>
      <c r="G744" s="70"/>
      <c r="H744" s="70"/>
      <c r="I744" s="71"/>
      <c r="J744" s="70"/>
      <c r="K744" s="73"/>
      <c r="P744" s="70"/>
      <c r="Q744" s="70"/>
      <c r="R744" s="70"/>
      <c r="S744" s="70"/>
      <c r="T744" s="70"/>
      <c r="U744" s="70"/>
    </row>
    <row r="745" spans="2:21" ht="12.75" customHeight="1" x14ac:dyDescent="0.2">
      <c r="B745" s="28"/>
      <c r="E745" s="70"/>
      <c r="F745" s="70"/>
      <c r="G745" s="70"/>
      <c r="H745" s="70"/>
      <c r="I745" s="71"/>
      <c r="J745" s="70"/>
      <c r="K745" s="73"/>
      <c r="P745" s="70"/>
      <c r="Q745" s="70"/>
      <c r="R745" s="70"/>
      <c r="S745" s="70"/>
      <c r="T745" s="70"/>
      <c r="U745" s="70"/>
    </row>
    <row r="746" spans="2:21" ht="12.75" customHeight="1" x14ac:dyDescent="0.2">
      <c r="B746" s="28"/>
      <c r="E746" s="70"/>
      <c r="F746" s="70"/>
      <c r="G746" s="70"/>
      <c r="H746" s="70"/>
      <c r="I746" s="71"/>
      <c r="J746" s="70"/>
      <c r="K746" s="73"/>
      <c r="P746" s="70"/>
      <c r="Q746" s="70"/>
      <c r="R746" s="70"/>
      <c r="S746" s="70"/>
      <c r="T746" s="70"/>
      <c r="U746" s="70"/>
    </row>
    <row r="747" spans="2:21" ht="12.75" customHeight="1" x14ac:dyDescent="0.2">
      <c r="B747" s="28"/>
      <c r="E747" s="70"/>
      <c r="F747" s="70"/>
      <c r="G747" s="70"/>
      <c r="H747" s="70"/>
      <c r="I747" s="71"/>
      <c r="J747" s="70"/>
      <c r="K747" s="73"/>
      <c r="P747" s="70"/>
      <c r="Q747" s="70"/>
      <c r="R747" s="70"/>
      <c r="S747" s="70"/>
      <c r="T747" s="70"/>
      <c r="U747" s="70"/>
    </row>
    <row r="748" spans="2:21" ht="12.75" customHeight="1" x14ac:dyDescent="0.2">
      <c r="B748" s="28"/>
      <c r="E748" s="70"/>
      <c r="F748" s="70"/>
      <c r="G748" s="70"/>
      <c r="H748" s="70"/>
      <c r="I748" s="71"/>
      <c r="J748" s="70"/>
      <c r="K748" s="73"/>
      <c r="P748" s="70"/>
      <c r="Q748" s="70"/>
      <c r="R748" s="70"/>
      <c r="S748" s="70"/>
      <c r="T748" s="70"/>
      <c r="U748" s="70"/>
    </row>
    <row r="749" spans="2:21" ht="12.75" customHeight="1" x14ac:dyDescent="0.2">
      <c r="B749" s="28"/>
      <c r="E749" s="70"/>
      <c r="F749" s="70"/>
      <c r="G749" s="70"/>
      <c r="H749" s="70"/>
      <c r="I749" s="71"/>
      <c r="J749" s="70"/>
      <c r="K749" s="73"/>
      <c r="P749" s="70"/>
      <c r="Q749" s="70"/>
      <c r="R749" s="70"/>
      <c r="S749" s="70"/>
      <c r="T749" s="70"/>
      <c r="U749" s="70"/>
    </row>
    <row r="750" spans="2:21" ht="12.75" customHeight="1" x14ac:dyDescent="0.2">
      <c r="B750" s="28"/>
      <c r="E750" s="70"/>
      <c r="F750" s="70"/>
      <c r="G750" s="70"/>
      <c r="H750" s="70"/>
      <c r="I750" s="71"/>
      <c r="J750" s="70"/>
      <c r="K750" s="73"/>
      <c r="P750" s="70"/>
      <c r="Q750" s="70"/>
      <c r="R750" s="70"/>
      <c r="S750" s="70"/>
      <c r="T750" s="70"/>
      <c r="U750" s="70"/>
    </row>
    <row r="751" spans="2:21" ht="12.75" customHeight="1" x14ac:dyDescent="0.2">
      <c r="B751" s="28"/>
      <c r="E751" s="70"/>
      <c r="F751" s="70"/>
      <c r="G751" s="70"/>
      <c r="H751" s="70"/>
      <c r="I751" s="71"/>
      <c r="J751" s="70"/>
      <c r="K751" s="73"/>
      <c r="P751" s="70"/>
      <c r="Q751" s="70"/>
      <c r="R751" s="70"/>
      <c r="S751" s="70"/>
      <c r="T751" s="70"/>
      <c r="U751" s="70"/>
    </row>
    <row r="752" spans="2:21" ht="12.75" customHeight="1" x14ac:dyDescent="0.2">
      <c r="B752" s="28"/>
      <c r="E752" s="70"/>
      <c r="F752" s="70"/>
      <c r="G752" s="70"/>
      <c r="H752" s="70"/>
      <c r="I752" s="71"/>
      <c r="J752" s="70"/>
      <c r="K752" s="73"/>
      <c r="P752" s="70"/>
      <c r="Q752" s="70"/>
      <c r="R752" s="70"/>
      <c r="S752" s="70"/>
      <c r="T752" s="70"/>
      <c r="U752" s="70"/>
    </row>
    <row r="753" spans="2:21" ht="12.75" customHeight="1" x14ac:dyDescent="0.2">
      <c r="B753" s="28"/>
      <c r="E753" s="70"/>
      <c r="F753" s="70"/>
      <c r="G753" s="70"/>
      <c r="H753" s="70"/>
      <c r="I753" s="71"/>
      <c r="J753" s="70"/>
      <c r="K753" s="73"/>
      <c r="P753" s="70"/>
      <c r="Q753" s="70"/>
      <c r="R753" s="70"/>
      <c r="S753" s="70"/>
      <c r="T753" s="70"/>
      <c r="U753" s="70"/>
    </row>
    <row r="754" spans="2:21" ht="12.75" customHeight="1" x14ac:dyDescent="0.2">
      <c r="B754" s="28"/>
      <c r="E754" s="70"/>
      <c r="F754" s="70"/>
      <c r="G754" s="70"/>
      <c r="H754" s="70"/>
      <c r="I754" s="71"/>
      <c r="J754" s="70"/>
      <c r="K754" s="73"/>
      <c r="P754" s="70"/>
      <c r="Q754" s="70"/>
      <c r="R754" s="70"/>
      <c r="S754" s="70"/>
      <c r="T754" s="70"/>
      <c r="U754" s="70"/>
    </row>
    <row r="755" spans="2:21" ht="12.75" customHeight="1" x14ac:dyDescent="0.2">
      <c r="B755" s="28"/>
      <c r="E755" s="70"/>
      <c r="F755" s="70"/>
      <c r="G755" s="70"/>
      <c r="H755" s="70"/>
      <c r="I755" s="71"/>
      <c r="J755" s="70"/>
      <c r="K755" s="73"/>
      <c r="P755" s="70"/>
      <c r="Q755" s="70"/>
      <c r="R755" s="70"/>
      <c r="S755" s="70"/>
      <c r="T755" s="70"/>
      <c r="U755" s="70"/>
    </row>
    <row r="756" spans="2:21" ht="12.75" customHeight="1" x14ac:dyDescent="0.2">
      <c r="B756" s="28"/>
      <c r="E756" s="70"/>
      <c r="F756" s="70"/>
      <c r="G756" s="70"/>
      <c r="H756" s="70"/>
      <c r="I756" s="71"/>
      <c r="J756" s="70"/>
      <c r="K756" s="73"/>
      <c r="P756" s="70"/>
      <c r="Q756" s="70"/>
      <c r="R756" s="70"/>
      <c r="S756" s="70"/>
      <c r="T756" s="70"/>
      <c r="U756" s="70"/>
    </row>
    <row r="757" spans="2:21" ht="12.75" customHeight="1" x14ac:dyDescent="0.2">
      <c r="B757" s="28"/>
      <c r="E757" s="70"/>
      <c r="F757" s="70"/>
      <c r="G757" s="70"/>
      <c r="H757" s="70"/>
      <c r="I757" s="71"/>
      <c r="J757" s="70"/>
      <c r="K757" s="73"/>
      <c r="P757" s="70"/>
      <c r="Q757" s="70"/>
      <c r="R757" s="70"/>
      <c r="S757" s="70"/>
      <c r="T757" s="70"/>
      <c r="U757" s="70"/>
    </row>
    <row r="758" spans="2:21" ht="12.75" customHeight="1" x14ac:dyDescent="0.2">
      <c r="B758" s="28"/>
      <c r="E758" s="70"/>
      <c r="F758" s="70"/>
      <c r="G758" s="70"/>
      <c r="H758" s="70"/>
      <c r="I758" s="71"/>
      <c r="J758" s="70"/>
      <c r="K758" s="73"/>
      <c r="P758" s="70"/>
      <c r="Q758" s="70"/>
      <c r="R758" s="70"/>
      <c r="S758" s="70"/>
      <c r="T758" s="70"/>
      <c r="U758" s="70"/>
    </row>
    <row r="759" spans="2:21" ht="12.75" customHeight="1" x14ac:dyDescent="0.2">
      <c r="B759" s="28"/>
      <c r="E759" s="70"/>
      <c r="F759" s="70"/>
      <c r="G759" s="70"/>
      <c r="H759" s="70"/>
      <c r="I759" s="71"/>
      <c r="J759" s="70"/>
      <c r="K759" s="73"/>
      <c r="P759" s="70"/>
      <c r="Q759" s="70"/>
      <c r="R759" s="70"/>
      <c r="S759" s="70"/>
      <c r="T759" s="70"/>
      <c r="U759" s="70"/>
    </row>
    <row r="760" spans="2:21" ht="12.75" customHeight="1" x14ac:dyDescent="0.2">
      <c r="B760" s="28"/>
      <c r="E760" s="70"/>
      <c r="F760" s="70"/>
      <c r="G760" s="70"/>
      <c r="H760" s="70"/>
      <c r="I760" s="71"/>
      <c r="J760" s="70"/>
      <c r="K760" s="73"/>
      <c r="P760" s="70"/>
      <c r="Q760" s="70"/>
      <c r="R760" s="70"/>
      <c r="S760" s="70"/>
      <c r="T760" s="70"/>
      <c r="U760" s="70"/>
    </row>
    <row r="761" spans="2:21" ht="12.75" customHeight="1" x14ac:dyDescent="0.2">
      <c r="B761" s="28"/>
      <c r="E761" s="70"/>
      <c r="F761" s="70"/>
      <c r="G761" s="70"/>
      <c r="H761" s="70"/>
      <c r="I761" s="71"/>
      <c r="J761" s="70"/>
      <c r="K761" s="73"/>
      <c r="P761" s="70"/>
      <c r="Q761" s="70"/>
      <c r="R761" s="70"/>
      <c r="S761" s="70"/>
      <c r="T761" s="70"/>
      <c r="U761" s="70"/>
    </row>
    <row r="762" spans="2:21" ht="12.75" customHeight="1" x14ac:dyDescent="0.2">
      <c r="B762" s="28"/>
      <c r="E762" s="70"/>
      <c r="F762" s="70"/>
      <c r="G762" s="70"/>
      <c r="H762" s="70"/>
      <c r="I762" s="71"/>
      <c r="J762" s="70"/>
      <c r="K762" s="73"/>
      <c r="P762" s="70"/>
      <c r="Q762" s="70"/>
      <c r="R762" s="70"/>
      <c r="S762" s="70"/>
      <c r="T762" s="70"/>
      <c r="U762" s="70"/>
    </row>
    <row r="763" spans="2:21" ht="12.75" customHeight="1" x14ac:dyDescent="0.2">
      <c r="B763" s="28"/>
      <c r="E763" s="70"/>
      <c r="F763" s="70"/>
      <c r="G763" s="70"/>
      <c r="H763" s="70"/>
      <c r="I763" s="71"/>
      <c r="J763" s="70"/>
      <c r="K763" s="73"/>
      <c r="P763" s="70"/>
      <c r="Q763" s="70"/>
      <c r="R763" s="70"/>
      <c r="S763" s="70"/>
      <c r="T763" s="70"/>
      <c r="U763" s="70"/>
    </row>
    <row r="764" spans="2:21" ht="12.75" customHeight="1" x14ac:dyDescent="0.2">
      <c r="B764" s="28"/>
      <c r="E764" s="70"/>
      <c r="F764" s="70"/>
      <c r="G764" s="70"/>
      <c r="H764" s="70"/>
      <c r="I764" s="71"/>
      <c r="J764" s="70"/>
      <c r="K764" s="73"/>
      <c r="P764" s="70"/>
      <c r="Q764" s="70"/>
      <c r="R764" s="70"/>
      <c r="S764" s="70"/>
      <c r="T764" s="70"/>
      <c r="U764" s="70"/>
    </row>
    <row r="765" spans="2:21" ht="12.75" customHeight="1" x14ac:dyDescent="0.2">
      <c r="B765" s="28"/>
      <c r="E765" s="70"/>
      <c r="F765" s="70"/>
      <c r="G765" s="70"/>
      <c r="H765" s="70"/>
      <c r="I765" s="71"/>
      <c r="J765" s="70"/>
      <c r="K765" s="73"/>
      <c r="P765" s="70"/>
      <c r="Q765" s="70"/>
      <c r="R765" s="70"/>
      <c r="S765" s="70"/>
      <c r="T765" s="70"/>
      <c r="U765" s="70"/>
    </row>
    <row r="766" spans="2:21" ht="12.75" customHeight="1" x14ac:dyDescent="0.2">
      <c r="B766" s="28"/>
      <c r="E766" s="70"/>
      <c r="F766" s="70"/>
      <c r="G766" s="70"/>
      <c r="H766" s="70"/>
      <c r="I766" s="71"/>
      <c r="J766" s="70"/>
      <c r="K766" s="73"/>
      <c r="P766" s="70"/>
      <c r="Q766" s="70"/>
      <c r="R766" s="70"/>
      <c r="S766" s="70"/>
      <c r="T766" s="70"/>
      <c r="U766" s="70"/>
    </row>
    <row r="767" spans="2:21" ht="12.75" customHeight="1" x14ac:dyDescent="0.2">
      <c r="B767" s="28"/>
      <c r="E767" s="70"/>
      <c r="F767" s="70"/>
      <c r="G767" s="70"/>
      <c r="H767" s="70"/>
      <c r="I767" s="71"/>
      <c r="J767" s="70"/>
      <c r="K767" s="73"/>
      <c r="P767" s="70"/>
      <c r="Q767" s="70"/>
      <c r="R767" s="70"/>
      <c r="S767" s="70"/>
      <c r="T767" s="70"/>
      <c r="U767" s="70"/>
    </row>
    <row r="768" spans="2:21" ht="12.75" customHeight="1" x14ac:dyDescent="0.2">
      <c r="B768" s="28"/>
      <c r="E768" s="70"/>
      <c r="F768" s="70"/>
      <c r="G768" s="70"/>
      <c r="H768" s="70"/>
      <c r="I768" s="71"/>
      <c r="J768" s="70"/>
      <c r="K768" s="73"/>
      <c r="P768" s="70"/>
      <c r="Q768" s="70"/>
      <c r="R768" s="70"/>
      <c r="S768" s="70"/>
      <c r="T768" s="70"/>
      <c r="U768" s="70"/>
    </row>
    <row r="769" spans="2:21" ht="12.75" customHeight="1" x14ac:dyDescent="0.2">
      <c r="B769" s="28"/>
      <c r="E769" s="70"/>
      <c r="F769" s="70"/>
      <c r="G769" s="70"/>
      <c r="H769" s="70"/>
      <c r="I769" s="71"/>
      <c r="J769" s="70"/>
      <c r="K769" s="73"/>
      <c r="P769" s="70"/>
      <c r="Q769" s="70"/>
      <c r="R769" s="70"/>
      <c r="S769" s="70"/>
      <c r="T769" s="70"/>
      <c r="U769" s="70"/>
    </row>
    <row r="770" spans="2:21" ht="12.75" customHeight="1" x14ac:dyDescent="0.2">
      <c r="B770" s="28"/>
      <c r="E770" s="70"/>
      <c r="F770" s="70"/>
      <c r="G770" s="70"/>
      <c r="H770" s="70"/>
      <c r="I770" s="71"/>
      <c r="J770" s="70"/>
      <c r="K770" s="73"/>
      <c r="P770" s="70"/>
      <c r="Q770" s="70"/>
      <c r="R770" s="70"/>
      <c r="S770" s="70"/>
      <c r="T770" s="70"/>
      <c r="U770" s="70"/>
    </row>
    <row r="771" spans="2:21" ht="12.75" customHeight="1" x14ac:dyDescent="0.2">
      <c r="B771" s="28"/>
      <c r="E771" s="70"/>
      <c r="F771" s="70"/>
      <c r="G771" s="70"/>
      <c r="H771" s="70"/>
      <c r="I771" s="71"/>
      <c r="J771" s="70"/>
      <c r="K771" s="73"/>
      <c r="P771" s="70"/>
      <c r="Q771" s="70"/>
      <c r="R771" s="70"/>
      <c r="S771" s="70"/>
      <c r="T771" s="70"/>
      <c r="U771" s="70"/>
    </row>
    <row r="772" spans="2:21" ht="12.75" customHeight="1" x14ac:dyDescent="0.2">
      <c r="B772" s="28"/>
      <c r="E772" s="70"/>
      <c r="F772" s="70"/>
      <c r="G772" s="70"/>
      <c r="H772" s="70"/>
      <c r="I772" s="71"/>
      <c r="J772" s="70"/>
      <c r="K772" s="73"/>
      <c r="P772" s="70"/>
      <c r="Q772" s="70"/>
      <c r="R772" s="70"/>
      <c r="S772" s="70"/>
      <c r="T772" s="70"/>
      <c r="U772" s="70"/>
    </row>
    <row r="773" spans="2:21" ht="12.75" customHeight="1" x14ac:dyDescent="0.2">
      <c r="B773" s="28"/>
      <c r="E773" s="70"/>
      <c r="F773" s="70"/>
      <c r="G773" s="70"/>
      <c r="H773" s="70"/>
      <c r="I773" s="71"/>
      <c r="J773" s="70"/>
      <c r="K773" s="73"/>
      <c r="P773" s="70"/>
      <c r="Q773" s="70"/>
      <c r="R773" s="70"/>
      <c r="S773" s="70"/>
      <c r="T773" s="70"/>
      <c r="U773" s="70"/>
    </row>
    <row r="774" spans="2:21" ht="12.75" customHeight="1" x14ac:dyDescent="0.2">
      <c r="B774" s="28"/>
      <c r="E774" s="70"/>
      <c r="F774" s="70"/>
      <c r="G774" s="70"/>
      <c r="H774" s="70"/>
      <c r="I774" s="71"/>
      <c r="J774" s="70"/>
      <c r="K774" s="73"/>
      <c r="P774" s="70"/>
      <c r="Q774" s="70"/>
      <c r="R774" s="70"/>
      <c r="S774" s="70"/>
      <c r="T774" s="70"/>
      <c r="U774" s="70"/>
    </row>
    <row r="775" spans="2:21" ht="12.75" customHeight="1" x14ac:dyDescent="0.2">
      <c r="B775" s="28"/>
      <c r="E775" s="70"/>
      <c r="F775" s="70"/>
      <c r="G775" s="70"/>
      <c r="H775" s="70"/>
      <c r="I775" s="71"/>
      <c r="J775" s="70"/>
      <c r="K775" s="73"/>
      <c r="P775" s="70"/>
      <c r="Q775" s="70"/>
      <c r="R775" s="70"/>
      <c r="S775" s="70"/>
      <c r="T775" s="70"/>
      <c r="U775" s="70"/>
    </row>
    <row r="776" spans="2:21" ht="12.75" customHeight="1" x14ac:dyDescent="0.2">
      <c r="B776" s="28"/>
      <c r="E776" s="70"/>
      <c r="F776" s="70"/>
      <c r="G776" s="70"/>
      <c r="H776" s="70"/>
      <c r="I776" s="71"/>
      <c r="J776" s="70"/>
      <c r="K776" s="73"/>
      <c r="P776" s="70"/>
      <c r="Q776" s="70"/>
      <c r="R776" s="70"/>
      <c r="S776" s="70"/>
      <c r="T776" s="70"/>
      <c r="U776" s="70"/>
    </row>
    <row r="777" spans="2:21" ht="12.75" customHeight="1" x14ac:dyDescent="0.2">
      <c r="B777" s="28"/>
      <c r="E777" s="70"/>
      <c r="F777" s="70"/>
      <c r="G777" s="70"/>
      <c r="H777" s="70"/>
      <c r="I777" s="71"/>
      <c r="J777" s="70"/>
      <c r="K777" s="73"/>
      <c r="P777" s="70"/>
      <c r="Q777" s="70"/>
      <c r="R777" s="70"/>
      <c r="S777" s="70"/>
      <c r="T777" s="70"/>
      <c r="U777" s="70"/>
    </row>
    <row r="778" spans="2:21" ht="12.75" customHeight="1" x14ac:dyDescent="0.2">
      <c r="B778" s="28"/>
      <c r="E778" s="70"/>
      <c r="F778" s="70"/>
      <c r="G778" s="70"/>
      <c r="H778" s="70"/>
      <c r="I778" s="71"/>
      <c r="J778" s="70"/>
      <c r="K778" s="73"/>
      <c r="P778" s="70"/>
      <c r="Q778" s="70"/>
      <c r="R778" s="70"/>
      <c r="S778" s="70"/>
      <c r="T778" s="70"/>
      <c r="U778" s="70"/>
    </row>
    <row r="779" spans="2:21" ht="12.75" customHeight="1" x14ac:dyDescent="0.2">
      <c r="B779" s="28"/>
      <c r="E779" s="70"/>
      <c r="F779" s="70"/>
      <c r="G779" s="70"/>
      <c r="H779" s="70"/>
      <c r="I779" s="71"/>
      <c r="J779" s="70"/>
      <c r="K779" s="73"/>
      <c r="P779" s="70"/>
      <c r="Q779" s="70"/>
      <c r="R779" s="70"/>
      <c r="S779" s="70"/>
      <c r="T779" s="70"/>
      <c r="U779" s="70"/>
    </row>
    <row r="780" spans="2:21" ht="12.75" customHeight="1" x14ac:dyDescent="0.2">
      <c r="B780" s="28"/>
      <c r="E780" s="70"/>
      <c r="F780" s="70"/>
      <c r="G780" s="70"/>
      <c r="H780" s="70"/>
      <c r="I780" s="71"/>
      <c r="J780" s="70"/>
      <c r="K780" s="73"/>
      <c r="P780" s="70"/>
      <c r="Q780" s="70"/>
      <c r="R780" s="70"/>
      <c r="S780" s="70"/>
      <c r="T780" s="70"/>
      <c r="U780" s="70"/>
    </row>
    <row r="781" spans="2:21" ht="12.75" customHeight="1" x14ac:dyDescent="0.2">
      <c r="B781" s="28"/>
      <c r="E781" s="70"/>
      <c r="F781" s="70"/>
      <c r="G781" s="70"/>
      <c r="H781" s="70"/>
      <c r="I781" s="71"/>
      <c r="J781" s="70"/>
      <c r="K781" s="73"/>
      <c r="P781" s="70"/>
      <c r="Q781" s="70"/>
      <c r="R781" s="70"/>
      <c r="S781" s="70"/>
      <c r="T781" s="70"/>
      <c r="U781" s="70"/>
    </row>
    <row r="782" spans="2:21" ht="12.75" customHeight="1" x14ac:dyDescent="0.2">
      <c r="B782" s="28"/>
      <c r="E782" s="70"/>
      <c r="F782" s="70"/>
      <c r="G782" s="70"/>
      <c r="H782" s="70"/>
      <c r="I782" s="71"/>
      <c r="J782" s="70"/>
      <c r="K782" s="73"/>
      <c r="P782" s="70"/>
      <c r="Q782" s="70"/>
      <c r="R782" s="70"/>
      <c r="S782" s="70"/>
      <c r="T782" s="70"/>
      <c r="U782" s="70"/>
    </row>
    <row r="783" spans="2:21" ht="12.75" customHeight="1" x14ac:dyDescent="0.2">
      <c r="B783" s="28"/>
      <c r="E783" s="70"/>
      <c r="F783" s="70"/>
      <c r="G783" s="70"/>
      <c r="H783" s="70"/>
      <c r="I783" s="71"/>
      <c r="J783" s="70"/>
      <c r="K783" s="73"/>
      <c r="P783" s="70"/>
      <c r="Q783" s="70"/>
      <c r="R783" s="70"/>
      <c r="S783" s="70"/>
      <c r="T783" s="70"/>
      <c r="U783" s="70"/>
    </row>
    <row r="784" spans="2:21" ht="12.75" customHeight="1" x14ac:dyDescent="0.2">
      <c r="B784" s="28"/>
      <c r="E784" s="70"/>
      <c r="F784" s="70"/>
      <c r="G784" s="70"/>
      <c r="H784" s="70"/>
      <c r="I784" s="71"/>
      <c r="J784" s="70"/>
      <c r="K784" s="73"/>
      <c r="P784" s="70"/>
      <c r="Q784" s="70"/>
      <c r="R784" s="70"/>
      <c r="S784" s="70"/>
      <c r="T784" s="70"/>
      <c r="U784" s="70"/>
    </row>
    <row r="785" spans="2:21" ht="12.75" customHeight="1" x14ac:dyDescent="0.2">
      <c r="B785" s="28"/>
      <c r="E785" s="70"/>
      <c r="F785" s="70"/>
      <c r="G785" s="70"/>
      <c r="H785" s="70"/>
      <c r="I785" s="71"/>
      <c r="J785" s="70"/>
      <c r="K785" s="73"/>
      <c r="P785" s="70"/>
      <c r="Q785" s="70"/>
      <c r="R785" s="70"/>
      <c r="S785" s="70"/>
      <c r="T785" s="70"/>
      <c r="U785" s="70"/>
    </row>
    <row r="786" spans="2:21" ht="12.75" customHeight="1" x14ac:dyDescent="0.2">
      <c r="B786" s="28"/>
      <c r="E786" s="70"/>
      <c r="F786" s="70"/>
      <c r="G786" s="70"/>
      <c r="H786" s="70"/>
      <c r="I786" s="71"/>
      <c r="J786" s="70"/>
      <c r="K786" s="73"/>
      <c r="P786" s="70"/>
      <c r="Q786" s="70"/>
      <c r="R786" s="70"/>
      <c r="S786" s="70"/>
      <c r="T786" s="70"/>
      <c r="U786" s="70"/>
    </row>
    <row r="787" spans="2:21" ht="12.75" customHeight="1" x14ac:dyDescent="0.2">
      <c r="B787" s="28"/>
      <c r="E787" s="70"/>
      <c r="F787" s="70"/>
      <c r="G787" s="70"/>
      <c r="H787" s="70"/>
      <c r="I787" s="71"/>
      <c r="J787" s="70"/>
      <c r="K787" s="73"/>
      <c r="P787" s="70"/>
      <c r="Q787" s="70"/>
      <c r="R787" s="70"/>
      <c r="S787" s="70"/>
      <c r="T787" s="70"/>
      <c r="U787" s="70"/>
    </row>
    <row r="788" spans="2:21" ht="12.75" customHeight="1" x14ac:dyDescent="0.2">
      <c r="B788" s="28"/>
      <c r="E788" s="70"/>
      <c r="F788" s="70"/>
      <c r="G788" s="70"/>
      <c r="H788" s="70"/>
      <c r="I788" s="71"/>
      <c r="J788" s="70"/>
      <c r="K788" s="73"/>
      <c r="P788" s="70"/>
      <c r="Q788" s="70"/>
      <c r="R788" s="70"/>
      <c r="S788" s="70"/>
      <c r="T788" s="70"/>
      <c r="U788" s="70"/>
    </row>
    <row r="789" spans="2:21" ht="12.75" customHeight="1" x14ac:dyDescent="0.2">
      <c r="B789" s="28"/>
      <c r="E789" s="70"/>
      <c r="F789" s="70"/>
      <c r="G789" s="70"/>
      <c r="H789" s="70"/>
      <c r="I789" s="71"/>
      <c r="J789" s="70"/>
      <c r="K789" s="73"/>
      <c r="P789" s="70"/>
      <c r="Q789" s="70"/>
      <c r="R789" s="70"/>
      <c r="S789" s="70"/>
      <c r="T789" s="70"/>
      <c r="U789" s="70"/>
    </row>
    <row r="790" spans="2:21" ht="12.75" customHeight="1" x14ac:dyDescent="0.2">
      <c r="B790" s="28"/>
      <c r="E790" s="70"/>
      <c r="F790" s="70"/>
      <c r="G790" s="70"/>
      <c r="H790" s="70"/>
      <c r="I790" s="71"/>
      <c r="J790" s="70"/>
      <c r="K790" s="73"/>
      <c r="P790" s="70"/>
      <c r="Q790" s="70"/>
      <c r="R790" s="70"/>
      <c r="S790" s="70"/>
      <c r="T790" s="70"/>
      <c r="U790" s="70"/>
    </row>
    <row r="791" spans="2:21" ht="12.75" customHeight="1" x14ac:dyDescent="0.2">
      <c r="B791" s="28"/>
      <c r="E791" s="70"/>
      <c r="F791" s="70"/>
      <c r="G791" s="70"/>
      <c r="H791" s="70"/>
      <c r="I791" s="71"/>
      <c r="J791" s="70"/>
      <c r="K791" s="73"/>
      <c r="P791" s="70"/>
      <c r="Q791" s="70"/>
      <c r="R791" s="70"/>
      <c r="S791" s="70"/>
      <c r="T791" s="70"/>
      <c r="U791" s="70"/>
    </row>
    <row r="792" spans="2:21" ht="12.75" customHeight="1" x14ac:dyDescent="0.2">
      <c r="B792" s="28"/>
      <c r="E792" s="70"/>
      <c r="F792" s="70"/>
      <c r="G792" s="70"/>
      <c r="H792" s="70"/>
      <c r="I792" s="71"/>
      <c r="J792" s="70"/>
      <c r="K792" s="73"/>
      <c r="P792" s="70"/>
      <c r="Q792" s="70"/>
      <c r="R792" s="70"/>
      <c r="S792" s="70"/>
      <c r="T792" s="70"/>
      <c r="U792" s="70"/>
    </row>
    <row r="793" spans="2:21" ht="12.75" customHeight="1" x14ac:dyDescent="0.2">
      <c r="B793" s="28"/>
      <c r="E793" s="70"/>
      <c r="F793" s="70"/>
      <c r="G793" s="70"/>
      <c r="H793" s="70"/>
      <c r="I793" s="71"/>
      <c r="J793" s="70"/>
      <c r="K793" s="73"/>
      <c r="P793" s="70"/>
      <c r="Q793" s="70"/>
      <c r="R793" s="70"/>
      <c r="S793" s="70"/>
      <c r="T793" s="70"/>
      <c r="U793" s="70"/>
    </row>
    <row r="794" spans="2:21" ht="12.75" customHeight="1" x14ac:dyDescent="0.2">
      <c r="B794" s="28"/>
      <c r="E794" s="70"/>
      <c r="F794" s="70"/>
      <c r="G794" s="70"/>
      <c r="H794" s="70"/>
      <c r="I794" s="71"/>
      <c r="J794" s="70"/>
      <c r="K794" s="73"/>
      <c r="P794" s="70"/>
      <c r="Q794" s="70"/>
      <c r="R794" s="70"/>
      <c r="S794" s="70"/>
      <c r="T794" s="70"/>
      <c r="U794" s="70"/>
    </row>
    <row r="795" spans="2:21" ht="12.75" customHeight="1" x14ac:dyDescent="0.2">
      <c r="B795" s="28"/>
      <c r="E795" s="70"/>
      <c r="F795" s="70"/>
      <c r="G795" s="70"/>
      <c r="H795" s="70"/>
      <c r="I795" s="71"/>
      <c r="J795" s="70"/>
      <c r="K795" s="73"/>
      <c r="P795" s="70"/>
      <c r="Q795" s="70"/>
      <c r="R795" s="70"/>
      <c r="S795" s="70"/>
      <c r="T795" s="70"/>
      <c r="U795" s="70"/>
    </row>
    <row r="796" spans="2:21" ht="12.75" customHeight="1" x14ac:dyDescent="0.2">
      <c r="B796" s="28"/>
      <c r="E796" s="70"/>
      <c r="F796" s="70"/>
      <c r="G796" s="70"/>
      <c r="H796" s="70"/>
      <c r="I796" s="71"/>
      <c r="J796" s="70"/>
      <c r="K796" s="73"/>
      <c r="P796" s="70"/>
      <c r="Q796" s="70"/>
      <c r="R796" s="70"/>
      <c r="S796" s="70"/>
      <c r="T796" s="70"/>
      <c r="U796" s="70"/>
    </row>
    <row r="797" spans="2:21" ht="12.75" customHeight="1" x14ac:dyDescent="0.2">
      <c r="B797" s="28"/>
      <c r="E797" s="70"/>
      <c r="F797" s="70"/>
      <c r="G797" s="70"/>
      <c r="H797" s="70"/>
      <c r="I797" s="71"/>
      <c r="J797" s="70"/>
      <c r="K797" s="73"/>
      <c r="P797" s="70"/>
      <c r="Q797" s="70"/>
      <c r="R797" s="70"/>
      <c r="S797" s="70"/>
      <c r="T797" s="70"/>
      <c r="U797" s="70"/>
    </row>
    <row r="798" spans="2:21" ht="12.75" customHeight="1" x14ac:dyDescent="0.2">
      <c r="B798" s="28"/>
      <c r="E798" s="70"/>
      <c r="F798" s="70"/>
      <c r="G798" s="70"/>
      <c r="H798" s="70"/>
      <c r="I798" s="71"/>
      <c r="J798" s="70"/>
      <c r="K798" s="73"/>
      <c r="P798" s="70"/>
      <c r="Q798" s="70"/>
      <c r="R798" s="70"/>
      <c r="S798" s="70"/>
      <c r="T798" s="70"/>
      <c r="U798" s="70"/>
    </row>
    <row r="799" spans="2:21" ht="12.75" customHeight="1" x14ac:dyDescent="0.2">
      <c r="B799" s="28"/>
      <c r="E799" s="70"/>
      <c r="F799" s="70"/>
      <c r="G799" s="70"/>
      <c r="H799" s="70"/>
      <c r="I799" s="71"/>
      <c r="J799" s="70"/>
      <c r="K799" s="73"/>
      <c r="P799" s="70"/>
      <c r="Q799" s="70"/>
      <c r="R799" s="70"/>
      <c r="S799" s="70"/>
      <c r="T799" s="70"/>
      <c r="U799" s="70"/>
    </row>
    <row r="800" spans="2:21" ht="12.75" customHeight="1" x14ac:dyDescent="0.2">
      <c r="B800" s="28"/>
      <c r="E800" s="70"/>
      <c r="F800" s="70"/>
      <c r="G800" s="70"/>
      <c r="H800" s="70"/>
      <c r="I800" s="71"/>
      <c r="J800" s="70"/>
      <c r="K800" s="73"/>
      <c r="P800" s="70"/>
      <c r="Q800" s="70"/>
      <c r="R800" s="70"/>
      <c r="S800" s="70"/>
      <c r="T800" s="70"/>
      <c r="U800" s="70"/>
    </row>
    <row r="801" spans="2:21" ht="12.75" customHeight="1" x14ac:dyDescent="0.2">
      <c r="B801" s="28"/>
      <c r="E801" s="70"/>
      <c r="F801" s="70"/>
      <c r="G801" s="70"/>
      <c r="H801" s="70"/>
      <c r="I801" s="71"/>
      <c r="J801" s="70"/>
      <c r="K801" s="73"/>
      <c r="P801" s="70"/>
      <c r="Q801" s="70"/>
      <c r="R801" s="70"/>
      <c r="S801" s="70"/>
      <c r="T801" s="70"/>
      <c r="U801" s="70"/>
    </row>
    <row r="802" spans="2:21" ht="12.75" customHeight="1" x14ac:dyDescent="0.2">
      <c r="B802" s="28"/>
      <c r="E802" s="70"/>
      <c r="F802" s="70"/>
      <c r="G802" s="70"/>
      <c r="H802" s="70"/>
      <c r="I802" s="71"/>
      <c r="J802" s="70"/>
      <c r="K802" s="73"/>
      <c r="P802" s="70"/>
      <c r="Q802" s="70"/>
      <c r="R802" s="70"/>
      <c r="S802" s="70"/>
      <c r="T802" s="70"/>
      <c r="U802" s="70"/>
    </row>
    <row r="803" spans="2:21" ht="12.75" customHeight="1" x14ac:dyDescent="0.2">
      <c r="B803" s="28"/>
      <c r="E803" s="70"/>
      <c r="F803" s="70"/>
      <c r="G803" s="70"/>
      <c r="H803" s="70"/>
      <c r="I803" s="71"/>
      <c r="J803" s="70"/>
      <c r="K803" s="73"/>
      <c r="P803" s="70"/>
      <c r="Q803" s="70"/>
      <c r="R803" s="70"/>
      <c r="S803" s="70"/>
      <c r="T803" s="70"/>
      <c r="U803" s="70"/>
    </row>
    <row r="804" spans="2:21" ht="12.75" customHeight="1" x14ac:dyDescent="0.2">
      <c r="B804" s="28"/>
      <c r="E804" s="70"/>
      <c r="F804" s="70"/>
      <c r="G804" s="70"/>
      <c r="H804" s="70"/>
      <c r="I804" s="71"/>
      <c r="J804" s="70"/>
      <c r="K804" s="73"/>
      <c r="P804" s="70"/>
      <c r="Q804" s="70"/>
      <c r="R804" s="70"/>
      <c r="S804" s="70"/>
      <c r="T804" s="70"/>
      <c r="U804" s="70"/>
    </row>
    <row r="805" spans="2:21" ht="12.75" customHeight="1" x14ac:dyDescent="0.2">
      <c r="B805" s="28"/>
      <c r="E805" s="70"/>
      <c r="F805" s="70"/>
      <c r="G805" s="70"/>
      <c r="H805" s="70"/>
      <c r="I805" s="71"/>
      <c r="J805" s="70"/>
      <c r="K805" s="73"/>
      <c r="P805" s="70"/>
      <c r="Q805" s="70"/>
      <c r="R805" s="70"/>
      <c r="S805" s="70"/>
      <c r="T805" s="70"/>
      <c r="U805" s="70"/>
    </row>
    <row r="806" spans="2:21" ht="12.75" customHeight="1" x14ac:dyDescent="0.2">
      <c r="B806" s="28"/>
      <c r="E806" s="70"/>
      <c r="F806" s="70"/>
      <c r="G806" s="70"/>
      <c r="H806" s="70"/>
      <c r="I806" s="71"/>
      <c r="J806" s="70"/>
      <c r="K806" s="73"/>
      <c r="P806" s="70"/>
      <c r="Q806" s="70"/>
      <c r="R806" s="70"/>
      <c r="S806" s="70"/>
      <c r="T806" s="70"/>
      <c r="U806" s="70"/>
    </row>
    <row r="807" spans="2:21" ht="12.75" customHeight="1" x14ac:dyDescent="0.2">
      <c r="B807" s="28"/>
      <c r="E807" s="70"/>
      <c r="F807" s="70"/>
      <c r="G807" s="70"/>
      <c r="H807" s="70"/>
      <c r="I807" s="71"/>
      <c r="J807" s="70"/>
      <c r="K807" s="73"/>
      <c r="P807" s="70"/>
      <c r="Q807" s="70"/>
      <c r="R807" s="70"/>
      <c r="S807" s="70"/>
      <c r="T807" s="70"/>
      <c r="U807" s="70"/>
    </row>
    <row r="808" spans="2:21" ht="12.75" customHeight="1" x14ac:dyDescent="0.2">
      <c r="B808" s="28"/>
      <c r="E808" s="70"/>
      <c r="F808" s="70"/>
      <c r="G808" s="70"/>
      <c r="H808" s="70"/>
      <c r="I808" s="71"/>
      <c r="J808" s="70"/>
      <c r="K808" s="73"/>
      <c r="P808" s="70"/>
      <c r="Q808" s="70"/>
      <c r="R808" s="70"/>
      <c r="S808" s="70"/>
      <c r="T808" s="70"/>
      <c r="U808" s="70"/>
    </row>
    <row r="809" spans="2:21" ht="12.75" customHeight="1" x14ac:dyDescent="0.2">
      <c r="B809" s="28"/>
      <c r="E809" s="70"/>
      <c r="F809" s="70"/>
      <c r="G809" s="70"/>
      <c r="H809" s="70"/>
      <c r="I809" s="71"/>
      <c r="J809" s="70"/>
      <c r="K809" s="73"/>
      <c r="P809" s="70"/>
      <c r="Q809" s="70"/>
      <c r="R809" s="70"/>
      <c r="S809" s="70"/>
      <c r="T809" s="70"/>
      <c r="U809" s="70"/>
    </row>
    <row r="810" spans="2:21" ht="12.75" customHeight="1" x14ac:dyDescent="0.2">
      <c r="B810" s="28"/>
      <c r="E810" s="70"/>
      <c r="F810" s="70"/>
      <c r="G810" s="70"/>
      <c r="H810" s="70"/>
      <c r="I810" s="71"/>
      <c r="J810" s="70"/>
      <c r="K810" s="73"/>
      <c r="P810" s="70"/>
      <c r="Q810" s="70"/>
      <c r="R810" s="70"/>
      <c r="S810" s="70"/>
      <c r="T810" s="70"/>
      <c r="U810" s="70"/>
    </row>
    <row r="811" spans="2:21" ht="12.75" customHeight="1" x14ac:dyDescent="0.2">
      <c r="B811" s="28"/>
      <c r="E811" s="70"/>
      <c r="F811" s="70"/>
      <c r="G811" s="70"/>
      <c r="H811" s="70"/>
      <c r="I811" s="71"/>
      <c r="J811" s="70"/>
      <c r="K811" s="73"/>
      <c r="P811" s="70"/>
      <c r="Q811" s="70"/>
      <c r="R811" s="70"/>
      <c r="S811" s="70"/>
      <c r="T811" s="70"/>
      <c r="U811" s="70"/>
    </row>
    <row r="812" spans="2:21" ht="12.75" customHeight="1" x14ac:dyDescent="0.2">
      <c r="B812" s="28"/>
      <c r="E812" s="70"/>
      <c r="F812" s="70"/>
      <c r="G812" s="70"/>
      <c r="H812" s="70"/>
      <c r="I812" s="71"/>
      <c r="J812" s="70"/>
      <c r="K812" s="73"/>
      <c r="P812" s="70"/>
      <c r="Q812" s="70"/>
      <c r="R812" s="70"/>
      <c r="S812" s="70"/>
      <c r="T812" s="70"/>
      <c r="U812" s="70"/>
    </row>
    <row r="813" spans="2:21" ht="12.75" customHeight="1" x14ac:dyDescent="0.2">
      <c r="B813" s="28"/>
      <c r="E813" s="70"/>
      <c r="F813" s="70"/>
      <c r="G813" s="70"/>
      <c r="H813" s="70"/>
      <c r="I813" s="71"/>
      <c r="J813" s="70"/>
      <c r="K813" s="73"/>
      <c r="P813" s="70"/>
      <c r="Q813" s="70"/>
      <c r="R813" s="70"/>
      <c r="S813" s="70"/>
      <c r="T813" s="70"/>
      <c r="U813" s="70"/>
    </row>
    <row r="814" spans="2:21" ht="12.75" customHeight="1" x14ac:dyDescent="0.2">
      <c r="B814" s="28"/>
      <c r="E814" s="70"/>
      <c r="F814" s="70"/>
      <c r="G814" s="70"/>
      <c r="H814" s="70"/>
      <c r="I814" s="71"/>
      <c r="J814" s="70"/>
      <c r="K814" s="73"/>
      <c r="P814" s="70"/>
      <c r="Q814" s="70"/>
      <c r="R814" s="70"/>
      <c r="S814" s="70"/>
      <c r="T814" s="70"/>
      <c r="U814" s="70"/>
    </row>
    <row r="815" spans="2:21" ht="12.75" customHeight="1" x14ac:dyDescent="0.2">
      <c r="B815" s="28"/>
      <c r="E815" s="70"/>
      <c r="F815" s="70"/>
      <c r="G815" s="70"/>
      <c r="H815" s="70"/>
      <c r="I815" s="71"/>
      <c r="J815" s="70"/>
      <c r="K815" s="73"/>
      <c r="P815" s="70"/>
      <c r="Q815" s="70"/>
      <c r="R815" s="70"/>
      <c r="S815" s="70"/>
      <c r="T815" s="70"/>
      <c r="U815" s="70"/>
    </row>
    <row r="816" spans="2:21" ht="12.75" customHeight="1" x14ac:dyDescent="0.2">
      <c r="B816" s="28"/>
      <c r="E816" s="70"/>
      <c r="F816" s="70"/>
      <c r="G816" s="70"/>
      <c r="H816" s="70"/>
      <c r="I816" s="71"/>
      <c r="J816" s="70"/>
      <c r="K816" s="73"/>
      <c r="P816" s="70"/>
      <c r="Q816" s="70"/>
      <c r="R816" s="70"/>
      <c r="S816" s="70"/>
      <c r="T816" s="70"/>
      <c r="U816" s="70"/>
    </row>
    <row r="817" spans="2:21" ht="12.75" customHeight="1" x14ac:dyDescent="0.2">
      <c r="B817" s="28"/>
      <c r="E817" s="70"/>
      <c r="F817" s="70"/>
      <c r="G817" s="70"/>
      <c r="H817" s="70"/>
      <c r="I817" s="71"/>
      <c r="J817" s="70"/>
      <c r="K817" s="73"/>
      <c r="P817" s="70"/>
      <c r="Q817" s="70"/>
      <c r="R817" s="70"/>
      <c r="S817" s="70"/>
      <c r="T817" s="70"/>
      <c r="U817" s="70"/>
    </row>
    <row r="818" spans="2:21" ht="12.75" customHeight="1" x14ac:dyDescent="0.2">
      <c r="B818" s="28"/>
      <c r="E818" s="70"/>
      <c r="F818" s="70"/>
      <c r="G818" s="70"/>
      <c r="H818" s="70"/>
      <c r="I818" s="71"/>
      <c r="J818" s="70"/>
      <c r="K818" s="73"/>
      <c r="P818" s="70"/>
      <c r="Q818" s="70"/>
      <c r="R818" s="70"/>
      <c r="S818" s="70"/>
      <c r="T818" s="70"/>
      <c r="U818" s="70"/>
    </row>
    <row r="819" spans="2:21" ht="12.75" customHeight="1" x14ac:dyDescent="0.2">
      <c r="B819" s="28"/>
      <c r="E819" s="70"/>
      <c r="F819" s="70"/>
      <c r="G819" s="70"/>
      <c r="H819" s="70"/>
      <c r="I819" s="71"/>
      <c r="J819" s="70"/>
      <c r="K819" s="73"/>
      <c r="P819" s="70"/>
      <c r="Q819" s="70"/>
      <c r="R819" s="70"/>
      <c r="S819" s="70"/>
      <c r="T819" s="70"/>
      <c r="U819" s="70"/>
    </row>
    <row r="820" spans="2:21" ht="12.75" customHeight="1" x14ac:dyDescent="0.2">
      <c r="B820" s="28"/>
      <c r="E820" s="70"/>
      <c r="F820" s="70"/>
      <c r="G820" s="70"/>
      <c r="H820" s="70"/>
      <c r="I820" s="71"/>
      <c r="J820" s="70"/>
      <c r="K820" s="73"/>
      <c r="P820" s="70"/>
      <c r="Q820" s="70"/>
      <c r="R820" s="70"/>
      <c r="S820" s="70"/>
      <c r="T820" s="70"/>
      <c r="U820" s="70"/>
    </row>
    <row r="821" spans="2:21" ht="12.75" customHeight="1" x14ac:dyDescent="0.2">
      <c r="B821" s="28"/>
      <c r="E821" s="70"/>
      <c r="F821" s="70"/>
      <c r="G821" s="70"/>
      <c r="H821" s="70"/>
      <c r="I821" s="71"/>
      <c r="J821" s="70"/>
      <c r="K821" s="73"/>
      <c r="P821" s="70"/>
      <c r="Q821" s="70"/>
      <c r="R821" s="70"/>
      <c r="S821" s="70"/>
      <c r="T821" s="70"/>
      <c r="U821" s="70"/>
    </row>
    <row r="822" spans="2:21" ht="12.75" customHeight="1" x14ac:dyDescent="0.2">
      <c r="B822" s="28"/>
      <c r="E822" s="70"/>
      <c r="F822" s="70"/>
      <c r="G822" s="70"/>
      <c r="H822" s="70"/>
      <c r="I822" s="71"/>
      <c r="J822" s="70"/>
      <c r="K822" s="73"/>
      <c r="P822" s="70"/>
      <c r="Q822" s="70"/>
      <c r="R822" s="70"/>
      <c r="S822" s="70"/>
      <c r="T822" s="70"/>
      <c r="U822" s="70"/>
    </row>
    <row r="823" spans="2:21" ht="12.75" customHeight="1" x14ac:dyDescent="0.2">
      <c r="B823" s="28"/>
      <c r="E823" s="70"/>
      <c r="F823" s="70"/>
      <c r="G823" s="70"/>
      <c r="H823" s="70"/>
      <c r="I823" s="71"/>
      <c r="J823" s="70"/>
      <c r="K823" s="73"/>
      <c r="P823" s="70"/>
      <c r="Q823" s="70"/>
      <c r="R823" s="70"/>
      <c r="S823" s="70"/>
      <c r="T823" s="70"/>
      <c r="U823" s="70"/>
    </row>
    <row r="824" spans="2:21" ht="12.75" customHeight="1" x14ac:dyDescent="0.2">
      <c r="B824" s="28"/>
      <c r="E824" s="70"/>
      <c r="F824" s="70"/>
      <c r="G824" s="70"/>
      <c r="H824" s="70"/>
      <c r="I824" s="71"/>
      <c r="J824" s="70"/>
      <c r="K824" s="73"/>
      <c r="P824" s="70"/>
      <c r="Q824" s="70"/>
      <c r="R824" s="70"/>
      <c r="S824" s="70"/>
      <c r="T824" s="70"/>
      <c r="U824" s="70"/>
    </row>
    <row r="825" spans="2:21" ht="12.75" customHeight="1" x14ac:dyDescent="0.2">
      <c r="B825" s="28"/>
      <c r="E825" s="70"/>
      <c r="F825" s="70"/>
      <c r="G825" s="70"/>
      <c r="H825" s="70"/>
      <c r="I825" s="71"/>
      <c r="J825" s="70"/>
      <c r="K825" s="73"/>
      <c r="P825" s="70"/>
      <c r="Q825" s="70"/>
      <c r="R825" s="70"/>
      <c r="S825" s="70"/>
      <c r="T825" s="70"/>
      <c r="U825" s="70"/>
    </row>
    <row r="826" spans="2:21" ht="12.75" customHeight="1" x14ac:dyDescent="0.2">
      <c r="B826" s="28"/>
      <c r="E826" s="70"/>
      <c r="F826" s="70"/>
      <c r="G826" s="70"/>
      <c r="H826" s="70"/>
      <c r="I826" s="71"/>
      <c r="J826" s="70"/>
      <c r="K826" s="73"/>
      <c r="P826" s="70"/>
      <c r="Q826" s="70"/>
      <c r="R826" s="70"/>
      <c r="S826" s="70"/>
      <c r="T826" s="70"/>
      <c r="U826" s="70"/>
    </row>
    <row r="827" spans="2:21" ht="12.75" customHeight="1" x14ac:dyDescent="0.2">
      <c r="B827" s="28"/>
      <c r="E827" s="70"/>
      <c r="F827" s="70"/>
      <c r="G827" s="70"/>
      <c r="H827" s="70"/>
      <c r="I827" s="71"/>
      <c r="J827" s="70"/>
      <c r="K827" s="73"/>
      <c r="P827" s="70"/>
      <c r="Q827" s="70"/>
      <c r="R827" s="70"/>
      <c r="S827" s="70"/>
      <c r="T827" s="70"/>
      <c r="U827" s="70"/>
    </row>
    <row r="828" spans="2:21" ht="12.75" customHeight="1" x14ac:dyDescent="0.2">
      <c r="B828" s="28"/>
      <c r="E828" s="70"/>
      <c r="F828" s="70"/>
      <c r="G828" s="70"/>
      <c r="H828" s="70"/>
      <c r="I828" s="71"/>
      <c r="J828" s="70"/>
      <c r="K828" s="73"/>
      <c r="P828" s="70"/>
      <c r="Q828" s="70"/>
      <c r="R828" s="70"/>
      <c r="S828" s="70"/>
      <c r="T828" s="70"/>
      <c r="U828" s="70"/>
    </row>
    <row r="829" spans="2:21" ht="12.75" customHeight="1" x14ac:dyDescent="0.2">
      <c r="B829" s="28"/>
      <c r="E829" s="70"/>
      <c r="F829" s="70"/>
      <c r="G829" s="70"/>
      <c r="H829" s="70"/>
      <c r="I829" s="71"/>
      <c r="J829" s="70"/>
      <c r="K829" s="73"/>
      <c r="P829" s="70"/>
      <c r="Q829" s="70"/>
      <c r="R829" s="70"/>
      <c r="S829" s="70"/>
      <c r="T829" s="70"/>
      <c r="U829" s="70"/>
    </row>
    <row r="830" spans="2:21" ht="12.75" customHeight="1" x14ac:dyDescent="0.2">
      <c r="B830" s="28"/>
      <c r="E830" s="70"/>
      <c r="F830" s="70"/>
      <c r="G830" s="70"/>
      <c r="H830" s="70"/>
      <c r="I830" s="71"/>
      <c r="J830" s="70"/>
      <c r="K830" s="73"/>
      <c r="P830" s="70"/>
      <c r="Q830" s="70"/>
      <c r="R830" s="70"/>
      <c r="S830" s="70"/>
      <c r="T830" s="70"/>
      <c r="U830" s="70"/>
    </row>
    <row r="831" spans="2:21" ht="12.75" customHeight="1" x14ac:dyDescent="0.2">
      <c r="B831" s="28"/>
      <c r="E831" s="70"/>
      <c r="F831" s="70"/>
      <c r="G831" s="70"/>
      <c r="H831" s="70"/>
      <c r="I831" s="71"/>
      <c r="J831" s="70"/>
      <c r="K831" s="73"/>
      <c r="P831" s="70"/>
      <c r="Q831" s="70"/>
      <c r="R831" s="70"/>
      <c r="S831" s="70"/>
      <c r="T831" s="70"/>
      <c r="U831" s="70"/>
    </row>
    <row r="832" spans="2:21" ht="12.75" customHeight="1" x14ac:dyDescent="0.2">
      <c r="B832" s="28"/>
      <c r="E832" s="70"/>
      <c r="F832" s="70"/>
      <c r="G832" s="70"/>
      <c r="H832" s="70"/>
      <c r="I832" s="71"/>
      <c r="J832" s="70"/>
      <c r="K832" s="73"/>
      <c r="P832" s="70"/>
      <c r="Q832" s="70"/>
      <c r="R832" s="70"/>
      <c r="S832" s="70"/>
      <c r="T832" s="70"/>
      <c r="U832" s="70"/>
    </row>
    <row r="833" spans="2:21" ht="12.75" customHeight="1" x14ac:dyDescent="0.2">
      <c r="B833" s="28"/>
      <c r="E833" s="70"/>
      <c r="F833" s="70"/>
      <c r="G833" s="70"/>
      <c r="H833" s="70"/>
      <c r="I833" s="71"/>
      <c r="J833" s="70"/>
      <c r="K833" s="73"/>
      <c r="P833" s="70"/>
      <c r="Q833" s="70"/>
      <c r="R833" s="70"/>
      <c r="S833" s="70"/>
      <c r="T833" s="70"/>
      <c r="U833" s="70"/>
    </row>
    <row r="834" spans="2:21" ht="12.75" customHeight="1" x14ac:dyDescent="0.2">
      <c r="B834" s="28"/>
      <c r="E834" s="70"/>
      <c r="F834" s="70"/>
      <c r="G834" s="70"/>
      <c r="H834" s="70"/>
      <c r="I834" s="71"/>
      <c r="J834" s="70"/>
      <c r="K834" s="73"/>
      <c r="P834" s="70"/>
      <c r="Q834" s="70"/>
      <c r="R834" s="70"/>
      <c r="S834" s="70"/>
      <c r="T834" s="70"/>
      <c r="U834" s="70"/>
    </row>
    <row r="835" spans="2:21" ht="12.75" customHeight="1" x14ac:dyDescent="0.2">
      <c r="B835" s="28"/>
      <c r="E835" s="70"/>
      <c r="F835" s="70"/>
      <c r="G835" s="70"/>
      <c r="H835" s="70"/>
      <c r="I835" s="71"/>
      <c r="J835" s="70"/>
      <c r="K835" s="73"/>
      <c r="P835" s="70"/>
      <c r="Q835" s="70"/>
      <c r="R835" s="70"/>
      <c r="S835" s="70"/>
      <c r="T835" s="70"/>
      <c r="U835" s="70"/>
    </row>
    <row r="836" spans="2:21" ht="12.75" customHeight="1" x14ac:dyDescent="0.2">
      <c r="B836" s="28"/>
      <c r="E836" s="70"/>
      <c r="F836" s="70"/>
      <c r="G836" s="70"/>
      <c r="H836" s="70"/>
      <c r="I836" s="71"/>
      <c r="J836" s="70"/>
      <c r="K836" s="73"/>
      <c r="P836" s="70"/>
      <c r="Q836" s="70"/>
      <c r="R836" s="70"/>
      <c r="S836" s="70"/>
      <c r="T836" s="70"/>
      <c r="U836" s="70"/>
    </row>
    <row r="837" spans="2:21" ht="12.75" customHeight="1" x14ac:dyDescent="0.2">
      <c r="B837" s="28"/>
      <c r="E837" s="70"/>
      <c r="F837" s="70"/>
      <c r="G837" s="70"/>
      <c r="H837" s="70"/>
      <c r="I837" s="71"/>
      <c r="J837" s="70"/>
      <c r="K837" s="73"/>
      <c r="P837" s="70"/>
      <c r="Q837" s="70"/>
      <c r="R837" s="70"/>
      <c r="S837" s="70"/>
      <c r="T837" s="70"/>
      <c r="U837" s="70"/>
    </row>
    <row r="838" spans="2:21" ht="12.75" customHeight="1" x14ac:dyDescent="0.2">
      <c r="B838" s="28"/>
      <c r="E838" s="70"/>
      <c r="F838" s="70"/>
      <c r="G838" s="70"/>
      <c r="H838" s="70"/>
      <c r="I838" s="71"/>
      <c r="J838" s="70"/>
      <c r="K838" s="73"/>
      <c r="P838" s="70"/>
      <c r="Q838" s="70"/>
      <c r="R838" s="70"/>
      <c r="S838" s="70"/>
      <c r="T838" s="70"/>
      <c r="U838" s="70"/>
    </row>
    <row r="839" spans="2:21" ht="12.75" customHeight="1" x14ac:dyDescent="0.2">
      <c r="B839" s="28"/>
      <c r="E839" s="70"/>
      <c r="F839" s="70"/>
      <c r="G839" s="70"/>
      <c r="H839" s="70"/>
      <c r="I839" s="71"/>
      <c r="J839" s="70"/>
      <c r="K839" s="73"/>
      <c r="P839" s="70"/>
      <c r="Q839" s="70"/>
      <c r="R839" s="70"/>
      <c r="S839" s="70"/>
      <c r="T839" s="70"/>
      <c r="U839" s="70"/>
    </row>
    <row r="840" spans="2:21" ht="12.75" customHeight="1" x14ac:dyDescent="0.2">
      <c r="B840" s="28"/>
      <c r="E840" s="70"/>
      <c r="F840" s="70"/>
      <c r="G840" s="70"/>
      <c r="H840" s="70"/>
      <c r="I840" s="71"/>
      <c r="J840" s="70"/>
      <c r="K840" s="73"/>
      <c r="P840" s="70"/>
      <c r="Q840" s="70"/>
      <c r="R840" s="70"/>
      <c r="S840" s="70"/>
      <c r="T840" s="70"/>
      <c r="U840" s="70"/>
    </row>
    <row r="841" spans="2:21" ht="12.75" customHeight="1" x14ac:dyDescent="0.2">
      <c r="B841" s="28"/>
      <c r="E841" s="70"/>
      <c r="F841" s="70"/>
      <c r="G841" s="70"/>
      <c r="H841" s="70"/>
      <c r="I841" s="71"/>
      <c r="J841" s="70"/>
      <c r="K841" s="73"/>
      <c r="P841" s="70"/>
      <c r="Q841" s="70"/>
      <c r="R841" s="70"/>
      <c r="S841" s="70"/>
      <c r="T841" s="70"/>
      <c r="U841" s="70"/>
    </row>
    <row r="842" spans="2:21" ht="12.75" customHeight="1" x14ac:dyDescent="0.2">
      <c r="B842" s="28"/>
      <c r="E842" s="70"/>
      <c r="F842" s="70"/>
      <c r="G842" s="70"/>
      <c r="H842" s="70"/>
      <c r="I842" s="71"/>
      <c r="J842" s="70"/>
      <c r="K842" s="73"/>
      <c r="P842" s="70"/>
      <c r="Q842" s="70"/>
      <c r="R842" s="70"/>
      <c r="S842" s="70"/>
      <c r="T842" s="70"/>
      <c r="U842" s="70"/>
    </row>
    <row r="843" spans="2:21" ht="12.75" customHeight="1" x14ac:dyDescent="0.2">
      <c r="B843" s="28"/>
      <c r="E843" s="70"/>
      <c r="F843" s="70"/>
      <c r="G843" s="70"/>
      <c r="H843" s="70"/>
      <c r="I843" s="71"/>
      <c r="J843" s="70"/>
      <c r="K843" s="73"/>
      <c r="P843" s="70"/>
      <c r="Q843" s="70"/>
      <c r="R843" s="70"/>
      <c r="S843" s="70"/>
      <c r="T843" s="70"/>
      <c r="U843" s="70"/>
    </row>
    <row r="844" spans="2:21" ht="12.75" customHeight="1" x14ac:dyDescent="0.2">
      <c r="B844" s="28"/>
      <c r="E844" s="70"/>
      <c r="F844" s="70"/>
      <c r="G844" s="70"/>
      <c r="H844" s="70"/>
      <c r="I844" s="71"/>
      <c r="J844" s="70"/>
      <c r="K844" s="73"/>
      <c r="P844" s="70"/>
      <c r="Q844" s="70"/>
      <c r="R844" s="70"/>
      <c r="S844" s="70"/>
      <c r="T844" s="70"/>
      <c r="U844" s="70"/>
    </row>
    <row r="845" spans="2:21" ht="12.75" customHeight="1" x14ac:dyDescent="0.2">
      <c r="B845" s="28"/>
      <c r="E845" s="70"/>
      <c r="F845" s="70"/>
      <c r="G845" s="70"/>
      <c r="H845" s="70"/>
      <c r="I845" s="71"/>
      <c r="J845" s="70"/>
      <c r="K845" s="73"/>
      <c r="P845" s="70"/>
      <c r="Q845" s="70"/>
      <c r="R845" s="70"/>
      <c r="S845" s="70"/>
      <c r="T845" s="70"/>
      <c r="U845" s="70"/>
    </row>
    <row r="846" spans="2:21" ht="12.75" customHeight="1" x14ac:dyDescent="0.2">
      <c r="B846" s="28"/>
      <c r="E846" s="70"/>
      <c r="F846" s="70"/>
      <c r="G846" s="70"/>
      <c r="H846" s="70"/>
      <c r="I846" s="71"/>
      <c r="J846" s="70"/>
      <c r="K846" s="73"/>
      <c r="P846" s="70"/>
      <c r="Q846" s="70"/>
      <c r="R846" s="70"/>
      <c r="S846" s="70"/>
      <c r="T846" s="70"/>
      <c r="U846" s="70"/>
    </row>
    <row r="847" spans="2:21" ht="12.75" customHeight="1" x14ac:dyDescent="0.2">
      <c r="B847" s="28"/>
      <c r="E847" s="70"/>
      <c r="F847" s="70"/>
      <c r="G847" s="70"/>
      <c r="H847" s="70"/>
      <c r="I847" s="71"/>
      <c r="J847" s="70"/>
      <c r="K847" s="73"/>
      <c r="P847" s="70"/>
      <c r="Q847" s="70"/>
      <c r="R847" s="70"/>
      <c r="S847" s="70"/>
      <c r="T847" s="70"/>
      <c r="U847" s="70"/>
    </row>
    <row r="848" spans="2:21" ht="12.75" customHeight="1" x14ac:dyDescent="0.2">
      <c r="B848" s="28"/>
      <c r="E848" s="70"/>
      <c r="F848" s="70"/>
      <c r="G848" s="70"/>
      <c r="H848" s="70"/>
      <c r="I848" s="71"/>
      <c r="J848" s="70"/>
      <c r="K848" s="73"/>
      <c r="P848" s="70"/>
      <c r="Q848" s="70"/>
      <c r="R848" s="70"/>
      <c r="S848" s="70"/>
      <c r="T848" s="70"/>
      <c r="U848" s="70"/>
    </row>
    <row r="849" spans="2:21" ht="12.75" customHeight="1" x14ac:dyDescent="0.2">
      <c r="B849" s="28"/>
      <c r="E849" s="70"/>
      <c r="F849" s="70"/>
      <c r="G849" s="70"/>
      <c r="H849" s="70"/>
      <c r="I849" s="71"/>
      <c r="J849" s="70"/>
      <c r="K849" s="73"/>
      <c r="P849" s="70"/>
      <c r="Q849" s="70"/>
      <c r="R849" s="70"/>
      <c r="S849" s="70"/>
      <c r="T849" s="70"/>
      <c r="U849" s="70"/>
    </row>
    <row r="850" spans="2:21" ht="12.75" customHeight="1" x14ac:dyDescent="0.2">
      <c r="B850" s="28"/>
      <c r="E850" s="70"/>
      <c r="F850" s="70"/>
      <c r="G850" s="70"/>
      <c r="H850" s="70"/>
      <c r="I850" s="71"/>
      <c r="J850" s="70"/>
      <c r="K850" s="73"/>
      <c r="P850" s="70"/>
      <c r="Q850" s="70"/>
      <c r="R850" s="70"/>
      <c r="S850" s="70"/>
      <c r="T850" s="70"/>
      <c r="U850" s="70"/>
    </row>
    <row r="851" spans="2:21" ht="12.75" customHeight="1" x14ac:dyDescent="0.2">
      <c r="B851" s="28"/>
      <c r="E851" s="70"/>
      <c r="F851" s="70"/>
      <c r="G851" s="70"/>
      <c r="H851" s="70"/>
      <c r="I851" s="71"/>
      <c r="J851" s="70"/>
      <c r="K851" s="73"/>
      <c r="P851" s="70"/>
      <c r="Q851" s="70"/>
      <c r="R851" s="70"/>
      <c r="S851" s="70"/>
      <c r="T851" s="70"/>
      <c r="U851" s="70"/>
    </row>
    <row r="852" spans="2:21" ht="12.75" customHeight="1" x14ac:dyDescent="0.2">
      <c r="B852" s="28"/>
      <c r="E852" s="70"/>
      <c r="F852" s="70"/>
      <c r="G852" s="70"/>
      <c r="H852" s="70"/>
      <c r="I852" s="71"/>
      <c r="J852" s="70"/>
      <c r="K852" s="73"/>
      <c r="P852" s="70"/>
      <c r="Q852" s="70"/>
      <c r="R852" s="70"/>
      <c r="S852" s="70"/>
      <c r="T852" s="70"/>
      <c r="U852" s="70"/>
    </row>
    <row r="853" spans="2:21" ht="12.75" customHeight="1" x14ac:dyDescent="0.2">
      <c r="B853" s="28"/>
      <c r="E853" s="70"/>
      <c r="F853" s="70"/>
      <c r="G853" s="70"/>
      <c r="H853" s="70"/>
      <c r="I853" s="71"/>
      <c r="J853" s="70"/>
      <c r="K853" s="73"/>
      <c r="P853" s="70"/>
      <c r="Q853" s="70"/>
      <c r="R853" s="70"/>
      <c r="S853" s="70"/>
      <c r="T853" s="70"/>
      <c r="U853" s="70"/>
    </row>
    <row r="854" spans="2:21" ht="12.75" customHeight="1" x14ac:dyDescent="0.2">
      <c r="B854" s="28"/>
      <c r="E854" s="70"/>
      <c r="F854" s="70"/>
      <c r="G854" s="70"/>
      <c r="H854" s="70"/>
      <c r="I854" s="71"/>
      <c r="J854" s="70"/>
      <c r="K854" s="73"/>
      <c r="P854" s="70"/>
      <c r="Q854" s="70"/>
      <c r="R854" s="70"/>
      <c r="S854" s="70"/>
      <c r="T854" s="70"/>
      <c r="U854" s="70"/>
    </row>
    <row r="855" spans="2:21" ht="12.75" customHeight="1" x14ac:dyDescent="0.2">
      <c r="B855" s="28"/>
      <c r="E855" s="70"/>
      <c r="F855" s="70"/>
      <c r="G855" s="70"/>
      <c r="H855" s="70"/>
      <c r="I855" s="71"/>
      <c r="J855" s="70"/>
      <c r="K855" s="73"/>
      <c r="P855" s="70"/>
      <c r="Q855" s="70"/>
      <c r="R855" s="70"/>
      <c r="S855" s="70"/>
      <c r="T855" s="70"/>
      <c r="U855" s="70"/>
    </row>
    <row r="856" spans="2:21" ht="12.75" customHeight="1" x14ac:dyDescent="0.2">
      <c r="B856" s="28"/>
      <c r="E856" s="70"/>
      <c r="F856" s="70"/>
      <c r="G856" s="70"/>
      <c r="H856" s="70"/>
      <c r="I856" s="71"/>
      <c r="J856" s="70"/>
      <c r="K856" s="73"/>
      <c r="P856" s="70"/>
      <c r="Q856" s="70"/>
      <c r="R856" s="70"/>
      <c r="S856" s="70"/>
      <c r="T856" s="70"/>
      <c r="U856" s="70"/>
    </row>
    <row r="857" spans="2:21" ht="12.75" customHeight="1" x14ac:dyDescent="0.2">
      <c r="B857" s="28"/>
      <c r="E857" s="70"/>
      <c r="F857" s="70"/>
      <c r="G857" s="70"/>
      <c r="H857" s="70"/>
      <c r="I857" s="71"/>
      <c r="J857" s="70"/>
      <c r="K857" s="73"/>
      <c r="P857" s="70"/>
      <c r="Q857" s="70"/>
      <c r="R857" s="70"/>
      <c r="S857" s="70"/>
      <c r="T857" s="70"/>
      <c r="U857" s="70"/>
    </row>
    <row r="858" spans="2:21" ht="12.75" customHeight="1" x14ac:dyDescent="0.2">
      <c r="B858" s="28"/>
      <c r="E858" s="70"/>
      <c r="F858" s="70"/>
      <c r="G858" s="70"/>
      <c r="H858" s="70"/>
      <c r="I858" s="71"/>
      <c r="J858" s="70"/>
      <c r="K858" s="73"/>
      <c r="P858" s="70"/>
      <c r="Q858" s="70"/>
      <c r="R858" s="70"/>
      <c r="S858" s="70"/>
      <c r="T858" s="70"/>
      <c r="U858" s="70"/>
    </row>
    <row r="859" spans="2:21" ht="12.75" customHeight="1" x14ac:dyDescent="0.2">
      <c r="B859" s="28"/>
      <c r="E859" s="70"/>
      <c r="F859" s="70"/>
      <c r="G859" s="70"/>
      <c r="H859" s="70"/>
      <c r="I859" s="71"/>
      <c r="J859" s="70"/>
      <c r="K859" s="73"/>
      <c r="P859" s="70"/>
      <c r="Q859" s="70"/>
      <c r="R859" s="70"/>
      <c r="S859" s="70"/>
      <c r="T859" s="70"/>
      <c r="U859" s="70"/>
    </row>
    <row r="860" spans="2:21" ht="12.75" customHeight="1" x14ac:dyDescent="0.2">
      <c r="B860" s="28"/>
      <c r="E860" s="70"/>
      <c r="F860" s="70"/>
      <c r="G860" s="70"/>
      <c r="H860" s="70"/>
      <c r="I860" s="71"/>
      <c r="J860" s="70"/>
      <c r="K860" s="73"/>
      <c r="P860" s="70"/>
      <c r="Q860" s="70"/>
      <c r="R860" s="70"/>
      <c r="S860" s="70"/>
      <c r="T860" s="70"/>
      <c r="U860" s="70"/>
    </row>
    <row r="861" spans="2:21" ht="12.75" customHeight="1" x14ac:dyDescent="0.2">
      <c r="B861" s="28"/>
      <c r="E861" s="70"/>
      <c r="F861" s="70"/>
      <c r="G861" s="70"/>
      <c r="H861" s="70"/>
      <c r="I861" s="71"/>
      <c r="J861" s="70"/>
      <c r="K861" s="73"/>
      <c r="P861" s="70"/>
      <c r="Q861" s="70"/>
      <c r="R861" s="70"/>
      <c r="S861" s="70"/>
      <c r="T861" s="70"/>
      <c r="U861" s="70"/>
    </row>
    <row r="862" spans="2:21" ht="12.75" customHeight="1" x14ac:dyDescent="0.2">
      <c r="B862" s="28"/>
      <c r="E862" s="70"/>
      <c r="F862" s="70"/>
      <c r="G862" s="70"/>
      <c r="H862" s="70"/>
      <c r="I862" s="71"/>
      <c r="J862" s="70"/>
      <c r="K862" s="73"/>
      <c r="P862" s="70"/>
      <c r="Q862" s="70"/>
      <c r="R862" s="70"/>
      <c r="S862" s="70"/>
      <c r="T862" s="70"/>
      <c r="U862" s="70"/>
    </row>
    <row r="863" spans="2:21" ht="12.75" customHeight="1" x14ac:dyDescent="0.2">
      <c r="B863" s="28"/>
      <c r="E863" s="70"/>
      <c r="F863" s="70"/>
      <c r="G863" s="70"/>
      <c r="H863" s="70"/>
      <c r="I863" s="71"/>
      <c r="J863" s="70"/>
      <c r="K863" s="73"/>
      <c r="P863" s="70"/>
      <c r="Q863" s="70"/>
      <c r="R863" s="70"/>
      <c r="S863" s="70"/>
      <c r="T863" s="70"/>
      <c r="U863" s="70"/>
    </row>
    <row r="864" spans="2:21" ht="12.75" customHeight="1" x14ac:dyDescent="0.2">
      <c r="B864" s="28"/>
      <c r="E864" s="70"/>
      <c r="F864" s="70"/>
      <c r="G864" s="70"/>
      <c r="H864" s="70"/>
      <c r="I864" s="71"/>
      <c r="J864" s="70"/>
      <c r="K864" s="73"/>
      <c r="P864" s="70"/>
      <c r="Q864" s="70"/>
      <c r="R864" s="70"/>
      <c r="S864" s="70"/>
      <c r="T864" s="70"/>
      <c r="U864" s="70"/>
    </row>
    <row r="865" spans="2:21" ht="12.75" customHeight="1" x14ac:dyDescent="0.2">
      <c r="B865" s="28"/>
      <c r="E865" s="70"/>
      <c r="F865" s="70"/>
      <c r="G865" s="70"/>
      <c r="H865" s="70"/>
      <c r="I865" s="71"/>
      <c r="J865" s="70"/>
      <c r="K865" s="73"/>
      <c r="P865" s="70"/>
      <c r="Q865" s="70"/>
      <c r="R865" s="70"/>
      <c r="S865" s="70"/>
      <c r="T865" s="70"/>
      <c r="U865" s="70"/>
    </row>
    <row r="866" spans="2:21" ht="12.75" customHeight="1" x14ac:dyDescent="0.2">
      <c r="B866" s="28"/>
      <c r="E866" s="70"/>
      <c r="F866" s="70"/>
      <c r="G866" s="70"/>
      <c r="H866" s="70"/>
      <c r="I866" s="71"/>
      <c r="J866" s="70"/>
      <c r="K866" s="73"/>
      <c r="P866" s="70"/>
      <c r="Q866" s="70"/>
      <c r="R866" s="70"/>
      <c r="S866" s="70"/>
      <c r="T866" s="70"/>
      <c r="U866" s="70"/>
    </row>
    <row r="867" spans="2:21" ht="12.75" customHeight="1" x14ac:dyDescent="0.2">
      <c r="B867" s="28"/>
      <c r="E867" s="70"/>
      <c r="F867" s="70"/>
      <c r="G867" s="70"/>
      <c r="H867" s="70"/>
      <c r="I867" s="71"/>
      <c r="J867" s="70"/>
      <c r="K867" s="73"/>
      <c r="P867" s="70"/>
      <c r="Q867" s="70"/>
      <c r="R867" s="70"/>
      <c r="S867" s="70"/>
      <c r="T867" s="70"/>
      <c r="U867" s="70"/>
    </row>
    <row r="868" spans="2:21" ht="12.75" customHeight="1" x14ac:dyDescent="0.2">
      <c r="B868" s="28"/>
      <c r="E868" s="70"/>
      <c r="F868" s="70"/>
      <c r="G868" s="70"/>
      <c r="H868" s="70"/>
      <c r="I868" s="71"/>
      <c r="J868" s="70"/>
      <c r="K868" s="73"/>
      <c r="P868" s="70"/>
      <c r="Q868" s="70"/>
      <c r="R868" s="70"/>
      <c r="S868" s="70"/>
      <c r="T868" s="70"/>
      <c r="U868" s="70"/>
    </row>
    <row r="869" spans="2:21" ht="12.75" customHeight="1" x14ac:dyDescent="0.2">
      <c r="B869" s="28"/>
      <c r="E869" s="70"/>
      <c r="F869" s="70"/>
      <c r="G869" s="70"/>
      <c r="H869" s="70"/>
      <c r="I869" s="71"/>
      <c r="J869" s="70"/>
      <c r="K869" s="73"/>
      <c r="P869" s="70"/>
      <c r="Q869" s="70"/>
      <c r="R869" s="70"/>
      <c r="S869" s="70"/>
      <c r="T869" s="70"/>
      <c r="U869" s="70"/>
    </row>
    <row r="870" spans="2:21" ht="12.75" customHeight="1" x14ac:dyDescent="0.2">
      <c r="B870" s="28"/>
      <c r="E870" s="70"/>
      <c r="F870" s="70"/>
      <c r="G870" s="70"/>
      <c r="H870" s="70"/>
      <c r="I870" s="71"/>
      <c r="J870" s="70"/>
      <c r="K870" s="73"/>
      <c r="P870" s="70"/>
      <c r="Q870" s="70"/>
      <c r="R870" s="70"/>
      <c r="S870" s="70"/>
      <c r="T870" s="70"/>
      <c r="U870" s="70"/>
    </row>
    <row r="871" spans="2:21" ht="12.75" customHeight="1" x14ac:dyDescent="0.2">
      <c r="B871" s="28"/>
      <c r="E871" s="70"/>
      <c r="F871" s="70"/>
      <c r="G871" s="70"/>
      <c r="H871" s="70"/>
      <c r="I871" s="71"/>
      <c r="J871" s="70"/>
      <c r="K871" s="73"/>
      <c r="P871" s="70"/>
      <c r="Q871" s="70"/>
      <c r="R871" s="70"/>
      <c r="S871" s="70"/>
      <c r="T871" s="70"/>
      <c r="U871" s="70"/>
    </row>
    <row r="872" spans="2:21" ht="12.75" customHeight="1" x14ac:dyDescent="0.2">
      <c r="B872" s="28"/>
      <c r="E872" s="70"/>
      <c r="F872" s="70"/>
      <c r="G872" s="70"/>
      <c r="H872" s="70"/>
      <c r="I872" s="71"/>
      <c r="J872" s="70"/>
      <c r="K872" s="73"/>
      <c r="P872" s="70"/>
      <c r="Q872" s="70"/>
      <c r="R872" s="70"/>
      <c r="S872" s="70"/>
      <c r="T872" s="70"/>
      <c r="U872" s="70"/>
    </row>
    <row r="873" spans="2:21" ht="12.75" customHeight="1" x14ac:dyDescent="0.2">
      <c r="B873" s="28"/>
      <c r="E873" s="70"/>
      <c r="F873" s="70"/>
      <c r="G873" s="70"/>
      <c r="H873" s="70"/>
      <c r="I873" s="71"/>
      <c r="J873" s="70"/>
      <c r="K873" s="73"/>
      <c r="P873" s="70"/>
      <c r="Q873" s="70"/>
      <c r="R873" s="70"/>
      <c r="S873" s="70"/>
      <c r="T873" s="70"/>
      <c r="U873" s="70"/>
    </row>
    <row r="874" spans="2:21" ht="12.75" customHeight="1" x14ac:dyDescent="0.2">
      <c r="B874" s="28"/>
      <c r="E874" s="70"/>
      <c r="F874" s="70"/>
      <c r="G874" s="70"/>
      <c r="H874" s="70"/>
      <c r="I874" s="71"/>
      <c r="J874" s="70"/>
      <c r="K874" s="73"/>
      <c r="P874" s="70"/>
      <c r="Q874" s="70"/>
      <c r="R874" s="70"/>
      <c r="S874" s="70"/>
      <c r="T874" s="70"/>
      <c r="U874" s="70"/>
    </row>
    <row r="875" spans="2:21" ht="12.75" customHeight="1" x14ac:dyDescent="0.2">
      <c r="B875" s="28"/>
      <c r="E875" s="70"/>
      <c r="F875" s="70"/>
      <c r="G875" s="70"/>
      <c r="H875" s="70"/>
      <c r="I875" s="71"/>
      <c r="J875" s="70"/>
      <c r="K875" s="73"/>
      <c r="P875" s="70"/>
      <c r="Q875" s="70"/>
      <c r="R875" s="70"/>
      <c r="S875" s="70"/>
      <c r="T875" s="70"/>
      <c r="U875" s="70"/>
    </row>
    <row r="876" spans="2:21" ht="12.75" customHeight="1" x14ac:dyDescent="0.2">
      <c r="B876" s="28"/>
      <c r="E876" s="70"/>
      <c r="F876" s="70"/>
      <c r="G876" s="70"/>
      <c r="H876" s="70"/>
      <c r="I876" s="71"/>
      <c r="J876" s="70"/>
      <c r="K876" s="73"/>
      <c r="P876" s="70"/>
      <c r="Q876" s="70"/>
      <c r="R876" s="70"/>
      <c r="S876" s="70"/>
      <c r="T876" s="70"/>
      <c r="U876" s="70"/>
    </row>
    <row r="877" spans="2:21" ht="12.75" customHeight="1" x14ac:dyDescent="0.2">
      <c r="B877" s="28"/>
      <c r="E877" s="70"/>
      <c r="F877" s="70"/>
      <c r="G877" s="70"/>
      <c r="H877" s="70"/>
      <c r="I877" s="71"/>
      <c r="J877" s="70"/>
      <c r="K877" s="73"/>
      <c r="P877" s="70"/>
      <c r="Q877" s="70"/>
      <c r="R877" s="70"/>
      <c r="S877" s="70"/>
      <c r="T877" s="70"/>
      <c r="U877" s="70"/>
    </row>
    <row r="878" spans="2:21" ht="12.75" customHeight="1" x14ac:dyDescent="0.2">
      <c r="B878" s="28"/>
      <c r="E878" s="70"/>
      <c r="F878" s="70"/>
      <c r="G878" s="70"/>
      <c r="H878" s="70"/>
      <c r="I878" s="71"/>
      <c r="J878" s="70"/>
      <c r="K878" s="73"/>
      <c r="P878" s="70"/>
      <c r="Q878" s="70"/>
      <c r="R878" s="70"/>
      <c r="S878" s="70"/>
      <c r="T878" s="70"/>
      <c r="U878" s="70"/>
    </row>
    <row r="879" spans="2:21" ht="12.75" customHeight="1" x14ac:dyDescent="0.2">
      <c r="B879" s="28"/>
      <c r="E879" s="70"/>
      <c r="F879" s="70"/>
      <c r="G879" s="70"/>
      <c r="H879" s="70"/>
      <c r="I879" s="71"/>
      <c r="J879" s="70"/>
      <c r="K879" s="73"/>
      <c r="P879" s="70"/>
      <c r="Q879" s="70"/>
      <c r="R879" s="70"/>
      <c r="S879" s="70"/>
      <c r="T879" s="70"/>
      <c r="U879" s="70"/>
    </row>
    <row r="880" spans="2:21" ht="12.75" customHeight="1" x14ac:dyDescent="0.2">
      <c r="B880" s="28"/>
      <c r="E880" s="70"/>
      <c r="F880" s="70"/>
      <c r="G880" s="70"/>
      <c r="H880" s="70"/>
      <c r="I880" s="71"/>
      <c r="J880" s="70"/>
      <c r="K880" s="73"/>
      <c r="P880" s="70"/>
      <c r="Q880" s="70"/>
      <c r="R880" s="70"/>
      <c r="S880" s="70"/>
      <c r="T880" s="70"/>
      <c r="U880" s="70"/>
    </row>
    <row r="881" spans="2:21" ht="12.75" customHeight="1" x14ac:dyDescent="0.2">
      <c r="B881" s="28"/>
      <c r="E881" s="70"/>
      <c r="F881" s="70"/>
      <c r="G881" s="70"/>
      <c r="H881" s="70"/>
      <c r="I881" s="71"/>
      <c r="J881" s="70"/>
      <c r="K881" s="73"/>
      <c r="P881" s="70"/>
      <c r="Q881" s="70"/>
      <c r="R881" s="70"/>
      <c r="S881" s="70"/>
      <c r="T881" s="70"/>
      <c r="U881" s="70"/>
    </row>
    <row r="882" spans="2:21" ht="12.75" customHeight="1" x14ac:dyDescent="0.2">
      <c r="B882" s="28"/>
      <c r="E882" s="70"/>
      <c r="F882" s="70"/>
      <c r="G882" s="70"/>
      <c r="H882" s="70"/>
      <c r="I882" s="71"/>
      <c r="J882" s="70"/>
      <c r="K882" s="73"/>
      <c r="P882" s="70"/>
      <c r="Q882" s="70"/>
      <c r="R882" s="70"/>
      <c r="S882" s="70"/>
      <c r="T882" s="70"/>
      <c r="U882" s="70"/>
    </row>
    <row r="883" spans="2:21" ht="12.75" customHeight="1" x14ac:dyDescent="0.2">
      <c r="B883" s="28"/>
      <c r="E883" s="70"/>
      <c r="F883" s="70"/>
      <c r="G883" s="70"/>
      <c r="H883" s="70"/>
      <c r="I883" s="71"/>
      <c r="J883" s="70"/>
      <c r="K883" s="73"/>
      <c r="P883" s="70"/>
      <c r="Q883" s="70"/>
      <c r="R883" s="70"/>
      <c r="S883" s="70"/>
      <c r="T883" s="70"/>
      <c r="U883" s="70"/>
    </row>
    <row r="884" spans="2:21" ht="12.75" customHeight="1" x14ac:dyDescent="0.2">
      <c r="B884" s="28"/>
      <c r="E884" s="70"/>
      <c r="F884" s="70"/>
      <c r="G884" s="70"/>
      <c r="H884" s="70"/>
      <c r="I884" s="71"/>
      <c r="J884" s="70"/>
      <c r="K884" s="73"/>
      <c r="P884" s="70"/>
      <c r="Q884" s="70"/>
      <c r="R884" s="70"/>
      <c r="S884" s="70"/>
      <c r="T884" s="70"/>
      <c r="U884" s="70"/>
    </row>
    <row r="885" spans="2:21" ht="12.75" customHeight="1" x14ac:dyDescent="0.2">
      <c r="B885" s="28"/>
      <c r="E885" s="70"/>
      <c r="F885" s="70"/>
      <c r="G885" s="70"/>
      <c r="H885" s="70"/>
      <c r="I885" s="71"/>
      <c r="J885" s="70"/>
      <c r="K885" s="73"/>
      <c r="P885" s="70"/>
      <c r="Q885" s="70"/>
      <c r="R885" s="70"/>
      <c r="S885" s="70"/>
      <c r="T885" s="70"/>
      <c r="U885" s="70"/>
    </row>
    <row r="886" spans="2:21" ht="12.75" customHeight="1" x14ac:dyDescent="0.2">
      <c r="B886" s="28"/>
      <c r="E886" s="70"/>
      <c r="F886" s="70"/>
      <c r="G886" s="70"/>
      <c r="H886" s="70"/>
      <c r="I886" s="71"/>
      <c r="J886" s="70"/>
      <c r="K886" s="73"/>
      <c r="P886" s="70"/>
      <c r="Q886" s="70"/>
      <c r="R886" s="70"/>
      <c r="S886" s="70"/>
      <c r="T886" s="70"/>
      <c r="U886" s="70"/>
    </row>
    <row r="887" spans="2:21" ht="12.75" customHeight="1" x14ac:dyDescent="0.2">
      <c r="B887" s="28"/>
      <c r="E887" s="70"/>
      <c r="F887" s="70"/>
      <c r="G887" s="70"/>
      <c r="H887" s="70"/>
      <c r="I887" s="71"/>
      <c r="J887" s="70"/>
      <c r="K887" s="73"/>
      <c r="P887" s="70"/>
      <c r="Q887" s="70"/>
      <c r="R887" s="70"/>
      <c r="S887" s="70"/>
      <c r="T887" s="70"/>
      <c r="U887" s="70"/>
    </row>
    <row r="888" spans="2:21" ht="12.75" customHeight="1" x14ac:dyDescent="0.2">
      <c r="B888" s="28"/>
      <c r="E888" s="70"/>
      <c r="F888" s="70"/>
      <c r="G888" s="70"/>
      <c r="H888" s="70"/>
      <c r="I888" s="71"/>
      <c r="J888" s="70"/>
      <c r="K888" s="73"/>
      <c r="P888" s="70"/>
      <c r="Q888" s="70"/>
      <c r="R888" s="70"/>
      <c r="S888" s="70"/>
      <c r="T888" s="70"/>
      <c r="U888" s="70"/>
    </row>
    <row r="889" spans="2:21" ht="12.75" customHeight="1" x14ac:dyDescent="0.2">
      <c r="B889" s="28"/>
      <c r="E889" s="70"/>
      <c r="F889" s="70"/>
      <c r="G889" s="70"/>
      <c r="H889" s="70"/>
      <c r="I889" s="71"/>
      <c r="J889" s="70"/>
      <c r="K889" s="73"/>
      <c r="P889" s="70"/>
      <c r="Q889" s="70"/>
      <c r="R889" s="70"/>
      <c r="S889" s="70"/>
      <c r="T889" s="70"/>
      <c r="U889" s="70"/>
    </row>
    <row r="890" spans="2:21" ht="12.75" customHeight="1" x14ac:dyDescent="0.2">
      <c r="B890" s="28"/>
      <c r="E890" s="70"/>
      <c r="F890" s="70"/>
      <c r="G890" s="70"/>
      <c r="H890" s="70"/>
      <c r="I890" s="71"/>
      <c r="J890" s="70"/>
      <c r="K890" s="73"/>
      <c r="P890" s="70"/>
      <c r="Q890" s="70"/>
      <c r="R890" s="70"/>
      <c r="S890" s="70"/>
      <c r="T890" s="70"/>
      <c r="U890" s="70"/>
    </row>
    <row r="891" spans="2:21" ht="12.75" customHeight="1" x14ac:dyDescent="0.2">
      <c r="B891" s="28"/>
      <c r="E891" s="70"/>
      <c r="F891" s="70"/>
      <c r="G891" s="70"/>
      <c r="H891" s="70"/>
      <c r="I891" s="71"/>
      <c r="J891" s="70"/>
      <c r="K891" s="73"/>
      <c r="P891" s="70"/>
      <c r="Q891" s="70"/>
      <c r="R891" s="70"/>
      <c r="S891" s="70"/>
      <c r="T891" s="70"/>
      <c r="U891" s="70"/>
    </row>
    <row r="892" spans="2:21" ht="12.75" customHeight="1" x14ac:dyDescent="0.2">
      <c r="B892" s="28"/>
      <c r="E892" s="70"/>
      <c r="F892" s="70"/>
      <c r="G892" s="70"/>
      <c r="H892" s="70"/>
      <c r="I892" s="71"/>
      <c r="J892" s="70"/>
      <c r="K892" s="73"/>
      <c r="P892" s="70"/>
      <c r="Q892" s="70"/>
      <c r="R892" s="70"/>
      <c r="S892" s="70"/>
      <c r="T892" s="70"/>
      <c r="U892" s="70"/>
    </row>
    <row r="893" spans="2:21" ht="12.75" customHeight="1" x14ac:dyDescent="0.2">
      <c r="B893" s="28"/>
      <c r="E893" s="70"/>
      <c r="F893" s="70"/>
      <c r="G893" s="70"/>
      <c r="H893" s="70"/>
      <c r="I893" s="71"/>
      <c r="J893" s="70"/>
      <c r="K893" s="73"/>
      <c r="P893" s="70"/>
      <c r="Q893" s="70"/>
      <c r="R893" s="70"/>
      <c r="S893" s="70"/>
      <c r="T893" s="70"/>
      <c r="U893" s="70"/>
    </row>
    <row r="894" spans="2:21" ht="12.75" customHeight="1" x14ac:dyDescent="0.2">
      <c r="B894" s="28"/>
      <c r="E894" s="70"/>
      <c r="F894" s="70"/>
      <c r="G894" s="70"/>
      <c r="H894" s="70"/>
      <c r="I894" s="71"/>
      <c r="J894" s="70"/>
      <c r="K894" s="73"/>
      <c r="P894" s="70"/>
      <c r="Q894" s="70"/>
      <c r="R894" s="70"/>
      <c r="S894" s="70"/>
      <c r="T894" s="70"/>
      <c r="U894" s="70"/>
    </row>
    <row r="895" spans="2:21" ht="12.75" customHeight="1" x14ac:dyDescent="0.2">
      <c r="B895" s="28"/>
      <c r="E895" s="70"/>
      <c r="F895" s="70"/>
      <c r="G895" s="70"/>
      <c r="H895" s="70"/>
      <c r="I895" s="71"/>
      <c r="J895" s="70"/>
      <c r="K895" s="73"/>
      <c r="P895" s="70"/>
      <c r="Q895" s="70"/>
      <c r="R895" s="70"/>
      <c r="S895" s="70"/>
      <c r="T895" s="70"/>
      <c r="U895" s="70"/>
    </row>
    <row r="896" spans="2:21" ht="12.75" customHeight="1" x14ac:dyDescent="0.2">
      <c r="B896" s="28"/>
      <c r="E896" s="70"/>
      <c r="F896" s="70"/>
      <c r="G896" s="70"/>
      <c r="H896" s="70"/>
      <c r="I896" s="71"/>
      <c r="J896" s="70"/>
      <c r="K896" s="73"/>
      <c r="P896" s="70"/>
      <c r="Q896" s="70"/>
      <c r="R896" s="70"/>
      <c r="S896" s="70"/>
      <c r="T896" s="70"/>
      <c r="U896" s="70"/>
    </row>
    <row r="897" spans="2:21" ht="12.75" customHeight="1" x14ac:dyDescent="0.2">
      <c r="B897" s="28"/>
      <c r="E897" s="70"/>
      <c r="F897" s="70"/>
      <c r="G897" s="70"/>
      <c r="H897" s="70"/>
      <c r="I897" s="71"/>
      <c r="J897" s="70"/>
      <c r="K897" s="73"/>
      <c r="P897" s="70"/>
      <c r="Q897" s="70"/>
      <c r="R897" s="70"/>
      <c r="S897" s="70"/>
      <c r="T897" s="70"/>
      <c r="U897" s="70"/>
    </row>
    <row r="898" spans="2:21" ht="12.75" customHeight="1" x14ac:dyDescent="0.2">
      <c r="B898" s="28"/>
      <c r="E898" s="70"/>
      <c r="F898" s="70"/>
      <c r="G898" s="70"/>
      <c r="H898" s="70"/>
      <c r="I898" s="71"/>
      <c r="J898" s="70"/>
      <c r="K898" s="73"/>
      <c r="P898" s="70"/>
      <c r="Q898" s="70"/>
      <c r="R898" s="70"/>
      <c r="S898" s="70"/>
      <c r="T898" s="70"/>
      <c r="U898" s="70"/>
    </row>
    <row r="899" spans="2:21" ht="12.75" customHeight="1" x14ac:dyDescent="0.2">
      <c r="B899" s="28"/>
      <c r="E899" s="70"/>
      <c r="F899" s="70"/>
      <c r="G899" s="70"/>
      <c r="H899" s="70"/>
      <c r="I899" s="71"/>
      <c r="J899" s="70"/>
      <c r="K899" s="73"/>
      <c r="P899" s="70"/>
      <c r="Q899" s="70"/>
      <c r="R899" s="70"/>
      <c r="S899" s="70"/>
      <c r="T899" s="70"/>
      <c r="U899" s="70"/>
    </row>
    <row r="900" spans="2:21" ht="12.75" customHeight="1" x14ac:dyDescent="0.2">
      <c r="B900" s="28"/>
      <c r="E900" s="70"/>
      <c r="F900" s="70"/>
      <c r="G900" s="70"/>
      <c r="H900" s="70"/>
      <c r="I900" s="71"/>
      <c r="J900" s="70"/>
      <c r="K900" s="73"/>
      <c r="P900" s="70"/>
      <c r="Q900" s="70"/>
      <c r="R900" s="70"/>
      <c r="S900" s="70"/>
      <c r="T900" s="70"/>
      <c r="U900" s="70"/>
    </row>
    <row r="901" spans="2:21" ht="12.75" customHeight="1" x14ac:dyDescent="0.2">
      <c r="B901" s="28"/>
      <c r="E901" s="70"/>
      <c r="F901" s="70"/>
      <c r="G901" s="70"/>
      <c r="H901" s="70"/>
      <c r="I901" s="71"/>
      <c r="J901" s="70"/>
      <c r="K901" s="73"/>
      <c r="P901" s="70"/>
      <c r="Q901" s="70"/>
      <c r="R901" s="70"/>
      <c r="S901" s="70"/>
      <c r="T901" s="70"/>
      <c r="U901" s="70"/>
    </row>
    <row r="902" spans="2:21" ht="12.75" customHeight="1" x14ac:dyDescent="0.2">
      <c r="B902" s="28"/>
      <c r="E902" s="70"/>
      <c r="F902" s="70"/>
      <c r="G902" s="70"/>
      <c r="H902" s="70"/>
      <c r="I902" s="71"/>
      <c r="J902" s="70"/>
      <c r="K902" s="73"/>
      <c r="P902" s="70"/>
      <c r="Q902" s="70"/>
      <c r="R902" s="70"/>
      <c r="S902" s="70"/>
      <c r="T902" s="70"/>
      <c r="U902" s="70"/>
    </row>
    <row r="903" spans="2:21" ht="12.75" customHeight="1" x14ac:dyDescent="0.2">
      <c r="B903" s="28"/>
      <c r="E903" s="70"/>
      <c r="F903" s="70"/>
      <c r="G903" s="70"/>
      <c r="H903" s="70"/>
      <c r="I903" s="71"/>
      <c r="J903" s="70"/>
      <c r="K903" s="73"/>
      <c r="P903" s="70"/>
      <c r="Q903" s="70"/>
      <c r="R903" s="70"/>
      <c r="S903" s="70"/>
      <c r="T903" s="70"/>
      <c r="U903" s="70"/>
    </row>
    <row r="904" spans="2:21" ht="12.75" customHeight="1" x14ac:dyDescent="0.2">
      <c r="B904" s="28"/>
      <c r="E904" s="70"/>
      <c r="F904" s="70"/>
      <c r="G904" s="70"/>
      <c r="H904" s="70"/>
      <c r="I904" s="71"/>
      <c r="J904" s="70"/>
      <c r="K904" s="73"/>
      <c r="P904" s="70"/>
      <c r="Q904" s="70"/>
      <c r="R904" s="70"/>
      <c r="S904" s="70"/>
      <c r="T904" s="70"/>
      <c r="U904" s="70"/>
    </row>
    <row r="905" spans="2:21" ht="12.75" customHeight="1" x14ac:dyDescent="0.2">
      <c r="B905" s="28"/>
      <c r="E905" s="70"/>
      <c r="F905" s="70"/>
      <c r="G905" s="70"/>
      <c r="H905" s="70"/>
      <c r="I905" s="71"/>
      <c r="J905" s="70"/>
      <c r="K905" s="73"/>
      <c r="P905" s="70"/>
      <c r="Q905" s="70"/>
      <c r="R905" s="70"/>
      <c r="S905" s="70"/>
      <c r="T905" s="70"/>
      <c r="U905" s="70"/>
    </row>
    <row r="906" spans="2:21" ht="12.75" customHeight="1" x14ac:dyDescent="0.2">
      <c r="B906" s="28"/>
      <c r="E906" s="70"/>
      <c r="F906" s="70"/>
      <c r="G906" s="70"/>
      <c r="H906" s="70"/>
      <c r="I906" s="71"/>
      <c r="J906" s="70"/>
      <c r="K906" s="73"/>
      <c r="P906" s="70"/>
      <c r="Q906" s="70"/>
      <c r="R906" s="70"/>
      <c r="S906" s="70"/>
      <c r="T906" s="70"/>
      <c r="U906" s="70"/>
    </row>
    <row r="907" spans="2:21" ht="12.75" customHeight="1" x14ac:dyDescent="0.2">
      <c r="B907" s="28"/>
      <c r="E907" s="70"/>
      <c r="F907" s="70"/>
      <c r="G907" s="70"/>
      <c r="H907" s="70"/>
      <c r="I907" s="71"/>
      <c r="J907" s="70"/>
      <c r="K907" s="73"/>
      <c r="P907" s="70"/>
      <c r="Q907" s="70"/>
      <c r="R907" s="70"/>
      <c r="S907" s="70"/>
      <c r="T907" s="70"/>
      <c r="U907" s="70"/>
    </row>
    <row r="908" spans="2:21" ht="12.75" customHeight="1" x14ac:dyDescent="0.2">
      <c r="B908" s="28"/>
      <c r="E908" s="70"/>
      <c r="F908" s="70"/>
      <c r="G908" s="70"/>
      <c r="H908" s="70"/>
      <c r="I908" s="71"/>
      <c r="J908" s="70"/>
      <c r="K908" s="73"/>
      <c r="P908" s="70"/>
      <c r="Q908" s="70"/>
      <c r="R908" s="70"/>
      <c r="S908" s="70"/>
      <c r="T908" s="70"/>
      <c r="U908" s="70"/>
    </row>
    <row r="909" spans="2:21" ht="12.75" customHeight="1" x14ac:dyDescent="0.2">
      <c r="B909" s="28"/>
      <c r="E909" s="70"/>
      <c r="F909" s="70"/>
      <c r="G909" s="70"/>
      <c r="H909" s="70"/>
      <c r="I909" s="71"/>
      <c r="J909" s="70"/>
      <c r="K909" s="73"/>
      <c r="P909" s="70"/>
      <c r="Q909" s="70"/>
      <c r="R909" s="70"/>
      <c r="S909" s="70"/>
      <c r="T909" s="70"/>
      <c r="U909" s="70"/>
    </row>
    <row r="910" spans="2:21" ht="12.75" customHeight="1" x14ac:dyDescent="0.2">
      <c r="B910" s="28"/>
      <c r="E910" s="70"/>
      <c r="F910" s="70"/>
      <c r="G910" s="70"/>
      <c r="H910" s="70"/>
      <c r="I910" s="71"/>
      <c r="J910" s="70"/>
      <c r="K910" s="73"/>
      <c r="P910" s="70"/>
      <c r="Q910" s="70"/>
      <c r="R910" s="70"/>
      <c r="S910" s="70"/>
      <c r="T910" s="70"/>
      <c r="U910" s="70"/>
    </row>
    <row r="911" spans="2:21" ht="12.75" customHeight="1" x14ac:dyDescent="0.2">
      <c r="B911" s="28"/>
      <c r="E911" s="70"/>
      <c r="F911" s="70"/>
      <c r="G911" s="70"/>
      <c r="H911" s="70"/>
      <c r="I911" s="71"/>
      <c r="J911" s="70"/>
      <c r="K911" s="73"/>
      <c r="P911" s="70"/>
      <c r="Q911" s="70"/>
      <c r="R911" s="70"/>
      <c r="S911" s="70"/>
      <c r="T911" s="70"/>
      <c r="U911" s="70"/>
    </row>
    <row r="912" spans="2:21" ht="12.75" customHeight="1" x14ac:dyDescent="0.2">
      <c r="B912" s="28"/>
      <c r="E912" s="70"/>
      <c r="F912" s="70"/>
      <c r="G912" s="70"/>
      <c r="H912" s="70"/>
      <c r="I912" s="71"/>
      <c r="J912" s="70"/>
      <c r="K912" s="73"/>
      <c r="P912" s="70"/>
      <c r="Q912" s="70"/>
      <c r="R912" s="70"/>
      <c r="S912" s="70"/>
      <c r="T912" s="70"/>
      <c r="U912" s="70"/>
    </row>
    <row r="913" spans="2:21" ht="12.75" customHeight="1" x14ac:dyDescent="0.2">
      <c r="B913" s="28"/>
      <c r="E913" s="70"/>
      <c r="F913" s="70"/>
      <c r="G913" s="70"/>
      <c r="H913" s="70"/>
      <c r="I913" s="71"/>
      <c r="J913" s="70"/>
      <c r="K913" s="73"/>
      <c r="P913" s="70"/>
      <c r="Q913" s="70"/>
      <c r="R913" s="70"/>
      <c r="S913" s="70"/>
      <c r="T913" s="70"/>
      <c r="U913" s="70"/>
    </row>
    <row r="914" spans="2:21" ht="12.75" customHeight="1" x14ac:dyDescent="0.2">
      <c r="B914" s="28"/>
      <c r="E914" s="70"/>
      <c r="F914" s="70"/>
      <c r="G914" s="70"/>
      <c r="H914" s="70"/>
      <c r="I914" s="71"/>
      <c r="J914" s="70"/>
      <c r="K914" s="73"/>
      <c r="P914" s="70"/>
      <c r="Q914" s="70"/>
      <c r="R914" s="70"/>
      <c r="S914" s="70"/>
      <c r="T914" s="70"/>
      <c r="U914" s="70"/>
    </row>
    <row r="915" spans="2:21" ht="12.75" customHeight="1" x14ac:dyDescent="0.2">
      <c r="B915" s="28"/>
      <c r="E915" s="70"/>
      <c r="F915" s="70"/>
      <c r="G915" s="70"/>
      <c r="H915" s="70"/>
      <c r="I915" s="71"/>
      <c r="J915" s="70"/>
      <c r="K915" s="73"/>
      <c r="P915" s="70"/>
      <c r="Q915" s="70"/>
      <c r="R915" s="70"/>
      <c r="S915" s="70"/>
      <c r="T915" s="70"/>
      <c r="U915" s="70"/>
    </row>
    <row r="916" spans="2:21" ht="12.75" customHeight="1" x14ac:dyDescent="0.2">
      <c r="B916" s="28"/>
      <c r="E916" s="70"/>
      <c r="F916" s="70"/>
      <c r="G916" s="70"/>
      <c r="H916" s="70"/>
      <c r="I916" s="71"/>
      <c r="J916" s="70"/>
      <c r="K916" s="73"/>
      <c r="P916" s="70"/>
      <c r="Q916" s="70"/>
      <c r="R916" s="70"/>
      <c r="S916" s="70"/>
      <c r="T916" s="70"/>
      <c r="U916" s="70"/>
    </row>
    <row r="917" spans="2:21" ht="12.75" customHeight="1" x14ac:dyDescent="0.2">
      <c r="B917" s="28"/>
      <c r="E917" s="70"/>
      <c r="F917" s="70"/>
      <c r="G917" s="70"/>
      <c r="H917" s="70"/>
      <c r="I917" s="71"/>
      <c r="J917" s="70"/>
      <c r="K917" s="73"/>
      <c r="P917" s="70"/>
      <c r="Q917" s="70"/>
      <c r="R917" s="70"/>
      <c r="S917" s="70"/>
      <c r="T917" s="70"/>
      <c r="U917" s="70"/>
    </row>
    <row r="918" spans="2:21" ht="12.75" customHeight="1" x14ac:dyDescent="0.2">
      <c r="B918" s="28"/>
      <c r="E918" s="70"/>
      <c r="F918" s="70"/>
      <c r="G918" s="70"/>
      <c r="H918" s="70"/>
      <c r="I918" s="71"/>
      <c r="J918" s="70"/>
      <c r="K918" s="73"/>
      <c r="P918" s="70"/>
      <c r="Q918" s="70"/>
      <c r="R918" s="70"/>
      <c r="S918" s="70"/>
      <c r="T918" s="70"/>
      <c r="U918" s="70"/>
    </row>
    <row r="919" spans="2:21" ht="12.75" customHeight="1" x14ac:dyDescent="0.2">
      <c r="B919" s="28"/>
      <c r="E919" s="70"/>
      <c r="F919" s="70"/>
      <c r="G919" s="70"/>
      <c r="H919" s="70"/>
      <c r="I919" s="71"/>
      <c r="J919" s="70"/>
      <c r="K919" s="73"/>
      <c r="P919" s="70"/>
      <c r="Q919" s="70"/>
      <c r="R919" s="70"/>
      <c r="S919" s="70"/>
      <c r="T919" s="70"/>
      <c r="U919" s="70"/>
    </row>
    <row r="920" spans="2:21" ht="12.75" customHeight="1" x14ac:dyDescent="0.2">
      <c r="B920" s="28"/>
      <c r="E920" s="70"/>
      <c r="F920" s="70"/>
      <c r="G920" s="70"/>
      <c r="H920" s="70"/>
      <c r="I920" s="71"/>
      <c r="J920" s="70"/>
      <c r="K920" s="73"/>
      <c r="P920" s="70"/>
      <c r="Q920" s="70"/>
      <c r="R920" s="70"/>
      <c r="S920" s="70"/>
      <c r="T920" s="70"/>
      <c r="U920" s="70"/>
    </row>
    <row r="921" spans="2:21" ht="12.75" customHeight="1" x14ac:dyDescent="0.2">
      <c r="B921" s="28"/>
      <c r="E921" s="70"/>
      <c r="F921" s="70"/>
      <c r="G921" s="70"/>
      <c r="H921" s="70"/>
      <c r="I921" s="71"/>
      <c r="J921" s="70"/>
      <c r="K921" s="73"/>
      <c r="P921" s="70"/>
      <c r="Q921" s="70"/>
      <c r="R921" s="70"/>
      <c r="S921" s="70"/>
      <c r="T921" s="70"/>
      <c r="U921" s="70"/>
    </row>
    <row r="922" spans="2:21" ht="12.75" customHeight="1" x14ac:dyDescent="0.2">
      <c r="B922" s="28"/>
      <c r="E922" s="70"/>
      <c r="F922" s="70"/>
      <c r="G922" s="70"/>
      <c r="H922" s="70"/>
      <c r="I922" s="71"/>
      <c r="J922" s="70"/>
      <c r="K922" s="73"/>
      <c r="P922" s="70"/>
      <c r="Q922" s="70"/>
      <c r="R922" s="70"/>
      <c r="S922" s="70"/>
      <c r="T922" s="70"/>
      <c r="U922" s="70"/>
    </row>
    <row r="923" spans="2:21" ht="12.75" customHeight="1" x14ac:dyDescent="0.2">
      <c r="B923" s="28"/>
      <c r="E923" s="70"/>
      <c r="F923" s="70"/>
      <c r="G923" s="70"/>
      <c r="H923" s="70"/>
      <c r="I923" s="71"/>
      <c r="J923" s="70"/>
      <c r="K923" s="73"/>
      <c r="P923" s="70"/>
      <c r="Q923" s="70"/>
      <c r="R923" s="70"/>
      <c r="S923" s="70"/>
      <c r="T923" s="70"/>
      <c r="U923" s="70"/>
    </row>
    <row r="924" spans="2:21" ht="12.75" customHeight="1" x14ac:dyDescent="0.2">
      <c r="B924" s="28"/>
      <c r="E924" s="70"/>
      <c r="F924" s="70"/>
      <c r="G924" s="70"/>
      <c r="H924" s="70"/>
      <c r="I924" s="71"/>
      <c r="J924" s="70"/>
      <c r="K924" s="73"/>
      <c r="P924" s="70"/>
      <c r="Q924" s="70"/>
      <c r="R924" s="70"/>
      <c r="S924" s="70"/>
      <c r="T924" s="70"/>
      <c r="U924" s="70"/>
    </row>
    <row r="925" spans="2:21" ht="12.75" customHeight="1" x14ac:dyDescent="0.2">
      <c r="B925" s="28"/>
      <c r="E925" s="70"/>
      <c r="F925" s="70"/>
      <c r="G925" s="70"/>
      <c r="H925" s="70"/>
      <c r="I925" s="71"/>
      <c r="J925" s="70"/>
      <c r="K925" s="73"/>
      <c r="P925" s="70"/>
      <c r="Q925" s="70"/>
      <c r="R925" s="70"/>
      <c r="S925" s="70"/>
      <c r="T925" s="70"/>
      <c r="U925" s="70"/>
    </row>
    <row r="926" spans="2:21" ht="12.75" customHeight="1" x14ac:dyDescent="0.2">
      <c r="B926" s="28"/>
      <c r="E926" s="70"/>
      <c r="F926" s="70"/>
      <c r="G926" s="70"/>
      <c r="H926" s="70"/>
      <c r="I926" s="71"/>
      <c r="J926" s="70"/>
      <c r="K926" s="73"/>
      <c r="P926" s="70"/>
      <c r="Q926" s="70"/>
      <c r="R926" s="70"/>
      <c r="S926" s="70"/>
      <c r="T926" s="70"/>
      <c r="U926" s="70"/>
    </row>
    <row r="927" spans="2:21" ht="12.75" customHeight="1" x14ac:dyDescent="0.2">
      <c r="B927" s="28"/>
      <c r="E927" s="70"/>
      <c r="F927" s="70"/>
      <c r="G927" s="70"/>
      <c r="H927" s="70"/>
      <c r="I927" s="71"/>
      <c r="J927" s="70"/>
      <c r="K927" s="73"/>
      <c r="P927" s="70"/>
      <c r="Q927" s="70"/>
      <c r="R927" s="70"/>
      <c r="S927" s="70"/>
      <c r="T927" s="70"/>
      <c r="U927" s="70"/>
    </row>
    <row r="928" spans="2:21" ht="12.75" customHeight="1" x14ac:dyDescent="0.2">
      <c r="B928" s="28"/>
      <c r="E928" s="70"/>
      <c r="F928" s="70"/>
      <c r="G928" s="70"/>
      <c r="H928" s="70"/>
      <c r="I928" s="71"/>
      <c r="J928" s="70"/>
      <c r="K928" s="73"/>
      <c r="P928" s="70"/>
      <c r="Q928" s="70"/>
      <c r="R928" s="70"/>
      <c r="S928" s="70"/>
      <c r="T928" s="70"/>
      <c r="U928" s="70"/>
    </row>
    <row r="929" spans="2:21" ht="12.75" customHeight="1" x14ac:dyDescent="0.2">
      <c r="B929" s="28"/>
      <c r="E929" s="70"/>
      <c r="F929" s="70"/>
      <c r="G929" s="70"/>
      <c r="H929" s="70"/>
      <c r="I929" s="71"/>
      <c r="J929" s="70"/>
      <c r="K929" s="73"/>
      <c r="P929" s="70"/>
      <c r="Q929" s="70"/>
      <c r="R929" s="70"/>
      <c r="S929" s="70"/>
      <c r="T929" s="70"/>
      <c r="U929" s="70"/>
    </row>
    <row r="930" spans="2:21" ht="12.75" customHeight="1" x14ac:dyDescent="0.2">
      <c r="B930" s="28"/>
      <c r="E930" s="70"/>
      <c r="F930" s="70"/>
      <c r="G930" s="70"/>
      <c r="H930" s="70"/>
      <c r="I930" s="71"/>
      <c r="J930" s="70"/>
      <c r="K930" s="73"/>
      <c r="P930" s="70"/>
      <c r="Q930" s="70"/>
      <c r="R930" s="70"/>
      <c r="S930" s="70"/>
      <c r="T930" s="70"/>
      <c r="U930" s="70"/>
    </row>
    <row r="931" spans="2:21" ht="12.75" customHeight="1" x14ac:dyDescent="0.2">
      <c r="B931" s="28"/>
      <c r="E931" s="70"/>
      <c r="F931" s="70"/>
      <c r="G931" s="70"/>
      <c r="H931" s="70"/>
      <c r="I931" s="71"/>
      <c r="J931" s="70"/>
      <c r="K931" s="73"/>
      <c r="P931" s="70"/>
      <c r="Q931" s="70"/>
      <c r="R931" s="70"/>
      <c r="S931" s="70"/>
      <c r="T931" s="70"/>
      <c r="U931" s="70"/>
    </row>
    <row r="932" spans="2:21" ht="12.75" customHeight="1" x14ac:dyDescent="0.2">
      <c r="B932" s="28"/>
      <c r="E932" s="70"/>
      <c r="F932" s="70"/>
      <c r="G932" s="70"/>
      <c r="H932" s="70"/>
      <c r="I932" s="71"/>
      <c r="J932" s="70"/>
      <c r="K932" s="73"/>
      <c r="P932" s="70"/>
      <c r="Q932" s="70"/>
      <c r="R932" s="70"/>
      <c r="S932" s="70"/>
      <c r="T932" s="70"/>
      <c r="U932" s="70"/>
    </row>
    <row r="933" spans="2:21" ht="12.75" customHeight="1" x14ac:dyDescent="0.2">
      <c r="B933" s="28"/>
      <c r="E933" s="70"/>
      <c r="F933" s="70"/>
      <c r="G933" s="70"/>
      <c r="H933" s="70"/>
      <c r="I933" s="71"/>
      <c r="J933" s="70"/>
      <c r="K933" s="73"/>
      <c r="P933" s="70"/>
      <c r="Q933" s="70"/>
      <c r="R933" s="70"/>
      <c r="S933" s="70"/>
      <c r="T933" s="70"/>
      <c r="U933" s="70"/>
    </row>
    <row r="934" spans="2:21" ht="12.75" customHeight="1" x14ac:dyDescent="0.2">
      <c r="B934" s="28"/>
      <c r="E934" s="70"/>
      <c r="F934" s="70"/>
      <c r="G934" s="70"/>
      <c r="H934" s="70"/>
      <c r="I934" s="71"/>
      <c r="J934" s="70"/>
      <c r="K934" s="73"/>
      <c r="P934" s="70"/>
      <c r="Q934" s="70"/>
      <c r="R934" s="70"/>
      <c r="S934" s="70"/>
      <c r="T934" s="70"/>
      <c r="U934" s="70"/>
    </row>
    <row r="935" spans="2:21" ht="12.75" customHeight="1" x14ac:dyDescent="0.2">
      <c r="B935" s="28"/>
      <c r="E935" s="70"/>
      <c r="F935" s="70"/>
      <c r="G935" s="70"/>
      <c r="H935" s="70"/>
      <c r="I935" s="71"/>
      <c r="J935" s="70"/>
      <c r="K935" s="73"/>
      <c r="P935" s="70"/>
      <c r="Q935" s="70"/>
      <c r="R935" s="70"/>
      <c r="S935" s="70"/>
      <c r="T935" s="70"/>
      <c r="U935" s="70"/>
    </row>
    <row r="936" spans="2:21" ht="12.75" customHeight="1" x14ac:dyDescent="0.2">
      <c r="B936" s="28"/>
      <c r="E936" s="70"/>
      <c r="F936" s="70"/>
      <c r="G936" s="70"/>
      <c r="H936" s="70"/>
      <c r="I936" s="71"/>
      <c r="J936" s="70"/>
      <c r="K936" s="73"/>
      <c r="P936" s="70"/>
      <c r="Q936" s="70"/>
      <c r="R936" s="70"/>
      <c r="S936" s="70"/>
      <c r="T936" s="70"/>
      <c r="U936" s="70"/>
    </row>
    <row r="937" spans="2:21" ht="12.75" customHeight="1" x14ac:dyDescent="0.2">
      <c r="B937" s="28"/>
      <c r="E937" s="70"/>
      <c r="F937" s="70"/>
      <c r="G937" s="70"/>
      <c r="H937" s="70"/>
      <c r="I937" s="71"/>
      <c r="J937" s="70"/>
      <c r="K937" s="73"/>
      <c r="P937" s="70"/>
      <c r="Q937" s="70"/>
      <c r="R937" s="70"/>
      <c r="S937" s="70"/>
      <c r="T937" s="70"/>
      <c r="U937" s="70"/>
    </row>
    <row r="938" spans="2:21" ht="12.75" customHeight="1" x14ac:dyDescent="0.2">
      <c r="B938" s="28"/>
      <c r="E938" s="70"/>
      <c r="F938" s="70"/>
      <c r="G938" s="70"/>
      <c r="H938" s="70"/>
      <c r="I938" s="71"/>
      <c r="J938" s="70"/>
      <c r="K938" s="73"/>
      <c r="P938" s="70"/>
      <c r="Q938" s="70"/>
      <c r="R938" s="70"/>
      <c r="S938" s="70"/>
      <c r="T938" s="70"/>
      <c r="U938" s="70"/>
    </row>
    <row r="939" spans="2:21" ht="12.75" customHeight="1" x14ac:dyDescent="0.2">
      <c r="B939" s="28"/>
      <c r="E939" s="70"/>
      <c r="F939" s="70"/>
      <c r="G939" s="70"/>
      <c r="H939" s="70"/>
      <c r="I939" s="71"/>
      <c r="J939" s="70"/>
      <c r="K939" s="73"/>
      <c r="P939" s="70"/>
      <c r="Q939" s="70"/>
      <c r="R939" s="70"/>
      <c r="S939" s="70"/>
      <c r="T939" s="70"/>
      <c r="U939" s="70"/>
    </row>
    <row r="940" spans="2:21" ht="12.75" customHeight="1" x14ac:dyDescent="0.2">
      <c r="B940" s="28"/>
      <c r="E940" s="70"/>
      <c r="F940" s="70"/>
      <c r="G940" s="70"/>
      <c r="H940" s="70"/>
      <c r="I940" s="71"/>
      <c r="J940" s="70"/>
      <c r="K940" s="73"/>
      <c r="P940" s="70"/>
      <c r="Q940" s="70"/>
      <c r="R940" s="70"/>
      <c r="S940" s="70"/>
      <c r="T940" s="70"/>
      <c r="U940" s="70"/>
    </row>
    <row r="941" spans="2:21" ht="12.75" customHeight="1" x14ac:dyDescent="0.2">
      <c r="B941" s="28"/>
      <c r="E941" s="70"/>
      <c r="F941" s="70"/>
      <c r="G941" s="70"/>
      <c r="H941" s="70"/>
      <c r="I941" s="71"/>
      <c r="J941" s="70"/>
      <c r="K941" s="73"/>
      <c r="P941" s="70"/>
      <c r="Q941" s="70"/>
      <c r="R941" s="70"/>
      <c r="S941" s="70"/>
      <c r="T941" s="70"/>
      <c r="U941" s="70"/>
    </row>
    <row r="942" spans="2:21" ht="12.75" customHeight="1" x14ac:dyDescent="0.2">
      <c r="B942" s="28"/>
      <c r="E942" s="70"/>
      <c r="F942" s="70"/>
      <c r="G942" s="70"/>
      <c r="H942" s="70"/>
      <c r="I942" s="71"/>
      <c r="J942" s="70"/>
      <c r="K942" s="73"/>
      <c r="P942" s="70"/>
      <c r="Q942" s="70"/>
      <c r="R942" s="70"/>
      <c r="S942" s="70"/>
      <c r="T942" s="70"/>
      <c r="U942" s="70"/>
    </row>
    <row r="943" spans="2:21" ht="12.75" customHeight="1" x14ac:dyDescent="0.2">
      <c r="B943" s="28"/>
      <c r="E943" s="70"/>
      <c r="F943" s="70"/>
      <c r="G943" s="70"/>
      <c r="H943" s="70"/>
      <c r="I943" s="71"/>
      <c r="J943" s="70"/>
      <c r="K943" s="73"/>
      <c r="P943" s="70"/>
      <c r="Q943" s="70"/>
      <c r="R943" s="70"/>
      <c r="S943" s="70"/>
      <c r="T943" s="70"/>
      <c r="U943" s="70"/>
    </row>
    <row r="944" spans="2:21" ht="12.75" customHeight="1" x14ac:dyDescent="0.2">
      <c r="B944" s="28"/>
      <c r="E944" s="70"/>
      <c r="F944" s="70"/>
      <c r="G944" s="70"/>
      <c r="H944" s="70"/>
      <c r="I944" s="71"/>
      <c r="J944" s="70"/>
      <c r="K944" s="73"/>
      <c r="P944" s="70"/>
      <c r="Q944" s="70"/>
      <c r="R944" s="70"/>
      <c r="S944" s="70"/>
      <c r="T944" s="70"/>
      <c r="U944" s="70"/>
    </row>
    <row r="945" spans="2:21" ht="12.75" customHeight="1" x14ac:dyDescent="0.2">
      <c r="B945" s="28"/>
      <c r="E945" s="70"/>
      <c r="F945" s="70"/>
      <c r="G945" s="70"/>
      <c r="H945" s="70"/>
      <c r="I945" s="71"/>
      <c r="J945" s="70"/>
      <c r="K945" s="73"/>
      <c r="P945" s="70"/>
      <c r="Q945" s="70"/>
      <c r="R945" s="70"/>
      <c r="S945" s="70"/>
      <c r="T945" s="70"/>
      <c r="U945" s="70"/>
    </row>
    <row r="946" spans="2:21" ht="12.75" customHeight="1" x14ac:dyDescent="0.2">
      <c r="B946" s="28"/>
      <c r="E946" s="70"/>
      <c r="F946" s="70"/>
      <c r="G946" s="70"/>
      <c r="H946" s="70"/>
      <c r="I946" s="71"/>
      <c r="J946" s="70"/>
      <c r="K946" s="73"/>
      <c r="P946" s="70"/>
      <c r="Q946" s="70"/>
      <c r="R946" s="70"/>
      <c r="S946" s="70"/>
      <c r="T946" s="70"/>
      <c r="U946" s="70"/>
    </row>
    <row r="947" spans="2:21" ht="12.75" customHeight="1" x14ac:dyDescent="0.2">
      <c r="B947" s="28"/>
      <c r="E947" s="70"/>
      <c r="F947" s="70"/>
      <c r="G947" s="70"/>
      <c r="H947" s="70"/>
      <c r="I947" s="71"/>
      <c r="J947" s="70"/>
      <c r="K947" s="73"/>
      <c r="P947" s="70"/>
      <c r="Q947" s="70"/>
      <c r="R947" s="70"/>
      <c r="S947" s="70"/>
      <c r="T947" s="70"/>
      <c r="U947" s="70"/>
    </row>
    <row r="948" spans="2:21" ht="12.75" customHeight="1" x14ac:dyDescent="0.2">
      <c r="B948" s="28"/>
      <c r="E948" s="70"/>
      <c r="F948" s="70"/>
      <c r="G948" s="70"/>
      <c r="H948" s="70"/>
      <c r="I948" s="71"/>
      <c r="J948" s="70"/>
      <c r="K948" s="73"/>
      <c r="P948" s="70"/>
      <c r="Q948" s="70"/>
      <c r="R948" s="70"/>
      <c r="S948" s="70"/>
      <c r="T948" s="70"/>
      <c r="U948" s="70"/>
    </row>
    <row r="949" spans="2:21" ht="12.75" customHeight="1" x14ac:dyDescent="0.2">
      <c r="B949" s="28"/>
      <c r="E949" s="70"/>
      <c r="F949" s="70"/>
      <c r="G949" s="70"/>
      <c r="H949" s="70"/>
      <c r="I949" s="71"/>
      <c r="J949" s="70"/>
      <c r="K949" s="73"/>
      <c r="P949" s="70"/>
      <c r="Q949" s="70"/>
      <c r="R949" s="70"/>
      <c r="S949" s="70"/>
      <c r="T949" s="70"/>
      <c r="U949" s="70"/>
    </row>
    <row r="950" spans="2:21" ht="12.75" customHeight="1" x14ac:dyDescent="0.2">
      <c r="B950" s="28"/>
      <c r="E950" s="70"/>
      <c r="F950" s="70"/>
      <c r="G950" s="70"/>
      <c r="H950" s="70"/>
      <c r="I950" s="71"/>
      <c r="J950" s="70"/>
      <c r="K950" s="73"/>
      <c r="P950" s="70"/>
      <c r="Q950" s="70"/>
      <c r="R950" s="70"/>
      <c r="S950" s="70"/>
      <c r="T950" s="70"/>
      <c r="U950" s="70"/>
    </row>
    <row r="951" spans="2:21" ht="12.75" customHeight="1" x14ac:dyDescent="0.2">
      <c r="B951" s="28"/>
      <c r="E951" s="70"/>
      <c r="F951" s="70"/>
      <c r="G951" s="70"/>
      <c r="H951" s="70"/>
      <c r="I951" s="71"/>
      <c r="J951" s="70"/>
      <c r="K951" s="73"/>
      <c r="P951" s="70"/>
      <c r="Q951" s="70"/>
      <c r="R951" s="70"/>
      <c r="S951" s="70"/>
      <c r="T951" s="70"/>
      <c r="U951" s="70"/>
    </row>
    <row r="952" spans="2:21" ht="12.75" customHeight="1" x14ac:dyDescent="0.2">
      <c r="B952" s="28"/>
      <c r="E952" s="70"/>
      <c r="F952" s="70"/>
      <c r="G952" s="70"/>
      <c r="H952" s="70"/>
      <c r="I952" s="71"/>
      <c r="J952" s="70"/>
      <c r="K952" s="73"/>
      <c r="P952" s="70"/>
      <c r="Q952" s="70"/>
      <c r="R952" s="70"/>
      <c r="S952" s="70"/>
      <c r="T952" s="70"/>
      <c r="U952" s="70"/>
    </row>
    <row r="953" spans="2:21" ht="12.75" customHeight="1" x14ac:dyDescent="0.2">
      <c r="B953" s="28"/>
      <c r="E953" s="70"/>
      <c r="F953" s="70"/>
      <c r="G953" s="70"/>
      <c r="H953" s="70"/>
      <c r="I953" s="71"/>
      <c r="J953" s="70"/>
      <c r="K953" s="73"/>
      <c r="P953" s="70"/>
      <c r="Q953" s="70"/>
      <c r="R953" s="70"/>
      <c r="S953" s="70"/>
      <c r="T953" s="70"/>
      <c r="U953" s="70"/>
    </row>
    <row r="954" spans="2:21" ht="12.75" customHeight="1" x14ac:dyDescent="0.2">
      <c r="B954" s="28"/>
      <c r="E954" s="70"/>
      <c r="F954" s="70"/>
      <c r="G954" s="70"/>
      <c r="H954" s="70"/>
      <c r="I954" s="71"/>
      <c r="J954" s="70"/>
      <c r="K954" s="73"/>
      <c r="P954" s="70"/>
      <c r="Q954" s="70"/>
      <c r="R954" s="70"/>
      <c r="S954" s="70"/>
      <c r="T954" s="70"/>
      <c r="U954" s="70"/>
    </row>
    <row r="955" spans="2:21" ht="12.75" customHeight="1" x14ac:dyDescent="0.2">
      <c r="B955" s="28"/>
      <c r="E955" s="70"/>
      <c r="F955" s="70"/>
      <c r="G955" s="70"/>
      <c r="H955" s="70"/>
      <c r="I955" s="71"/>
      <c r="J955" s="70"/>
      <c r="K955" s="73"/>
      <c r="P955" s="70"/>
      <c r="Q955" s="70"/>
      <c r="R955" s="70"/>
      <c r="S955" s="70"/>
      <c r="T955" s="70"/>
      <c r="U955" s="70"/>
    </row>
    <row r="956" spans="2:21" ht="12.75" customHeight="1" x14ac:dyDescent="0.2">
      <c r="B956" s="28"/>
      <c r="E956" s="70"/>
      <c r="F956" s="70"/>
      <c r="G956" s="70"/>
      <c r="H956" s="70"/>
      <c r="I956" s="71"/>
      <c r="J956" s="70"/>
      <c r="K956" s="73"/>
      <c r="P956" s="70"/>
      <c r="Q956" s="70"/>
      <c r="R956" s="70"/>
      <c r="S956" s="70"/>
      <c r="T956" s="70"/>
      <c r="U956" s="70"/>
    </row>
    <row r="957" spans="2:21" ht="12.75" customHeight="1" x14ac:dyDescent="0.2">
      <c r="B957" s="28"/>
      <c r="E957" s="70"/>
      <c r="F957" s="70"/>
      <c r="G957" s="70"/>
      <c r="H957" s="70"/>
      <c r="I957" s="71"/>
      <c r="J957" s="70"/>
      <c r="K957" s="73"/>
      <c r="P957" s="70"/>
      <c r="Q957" s="70"/>
      <c r="R957" s="70"/>
      <c r="S957" s="70"/>
      <c r="T957" s="70"/>
      <c r="U957" s="70"/>
    </row>
    <row r="958" spans="2:21" ht="12.75" customHeight="1" x14ac:dyDescent="0.2">
      <c r="B958" s="28"/>
      <c r="E958" s="70"/>
      <c r="F958" s="70"/>
      <c r="G958" s="70"/>
      <c r="H958" s="70"/>
      <c r="I958" s="71"/>
      <c r="J958" s="70"/>
      <c r="K958" s="73"/>
      <c r="P958" s="70"/>
      <c r="Q958" s="70"/>
      <c r="R958" s="70"/>
      <c r="S958" s="70"/>
      <c r="T958" s="70"/>
      <c r="U958" s="70"/>
    </row>
    <row r="959" spans="2:21" ht="12.75" customHeight="1" x14ac:dyDescent="0.2">
      <c r="B959" s="28"/>
      <c r="E959" s="70"/>
      <c r="F959" s="70"/>
      <c r="G959" s="70"/>
      <c r="H959" s="70"/>
      <c r="I959" s="71"/>
      <c r="J959" s="70"/>
      <c r="K959" s="73"/>
      <c r="P959" s="70"/>
      <c r="Q959" s="70"/>
      <c r="R959" s="70"/>
      <c r="S959" s="70"/>
      <c r="T959" s="70"/>
      <c r="U959" s="70"/>
    </row>
    <row r="960" spans="2:21" ht="12.75" customHeight="1" x14ac:dyDescent="0.2">
      <c r="B960" s="28"/>
      <c r="E960" s="70"/>
      <c r="F960" s="70"/>
      <c r="G960" s="70"/>
      <c r="H960" s="70"/>
      <c r="I960" s="71"/>
      <c r="J960" s="70"/>
      <c r="K960" s="73"/>
      <c r="P960" s="70"/>
      <c r="Q960" s="70"/>
      <c r="R960" s="70"/>
      <c r="S960" s="70"/>
      <c r="T960" s="70"/>
      <c r="U960" s="70"/>
    </row>
    <row r="961" spans="2:21" ht="12.75" customHeight="1" x14ac:dyDescent="0.2">
      <c r="B961" s="28"/>
      <c r="E961" s="70"/>
      <c r="F961" s="70"/>
      <c r="G961" s="70"/>
      <c r="H961" s="70"/>
      <c r="I961" s="71"/>
      <c r="J961" s="70"/>
      <c r="K961" s="73"/>
      <c r="P961" s="70"/>
      <c r="Q961" s="70"/>
      <c r="R961" s="70"/>
      <c r="S961" s="70"/>
      <c r="T961" s="70"/>
      <c r="U961" s="70"/>
    </row>
    <row r="962" spans="2:21" ht="12.75" customHeight="1" x14ac:dyDescent="0.2">
      <c r="B962" s="28"/>
      <c r="E962" s="70"/>
      <c r="F962" s="70"/>
      <c r="G962" s="70"/>
      <c r="H962" s="70"/>
      <c r="I962" s="71"/>
      <c r="J962" s="70"/>
      <c r="K962" s="73"/>
      <c r="P962" s="70"/>
      <c r="Q962" s="70"/>
      <c r="R962" s="70"/>
      <c r="S962" s="70"/>
      <c r="T962" s="70"/>
      <c r="U962" s="70"/>
    </row>
    <row r="963" spans="2:21" ht="12.75" customHeight="1" x14ac:dyDescent="0.2">
      <c r="B963" s="28"/>
      <c r="E963" s="70"/>
      <c r="F963" s="70"/>
      <c r="G963" s="70"/>
      <c r="H963" s="70"/>
      <c r="I963" s="71"/>
      <c r="J963" s="70"/>
      <c r="K963" s="73"/>
      <c r="P963" s="70"/>
      <c r="Q963" s="70"/>
      <c r="R963" s="70"/>
      <c r="S963" s="70"/>
      <c r="T963" s="70"/>
      <c r="U963" s="70"/>
    </row>
    <row r="964" spans="2:21" ht="12.75" customHeight="1" x14ac:dyDescent="0.2">
      <c r="B964" s="28"/>
      <c r="E964" s="70"/>
      <c r="F964" s="70"/>
      <c r="G964" s="70"/>
      <c r="H964" s="70"/>
      <c r="I964" s="71"/>
      <c r="J964" s="70"/>
      <c r="K964" s="73"/>
      <c r="P964" s="70"/>
      <c r="Q964" s="70"/>
      <c r="R964" s="70"/>
      <c r="S964" s="70"/>
      <c r="T964" s="70"/>
      <c r="U964" s="70"/>
    </row>
    <row r="965" spans="2:21" ht="12.75" customHeight="1" x14ac:dyDescent="0.2">
      <c r="B965" s="28"/>
      <c r="E965" s="70"/>
      <c r="F965" s="70"/>
      <c r="G965" s="70"/>
      <c r="H965" s="70"/>
      <c r="I965" s="71"/>
      <c r="J965" s="70"/>
      <c r="K965" s="73"/>
      <c r="P965" s="70"/>
      <c r="Q965" s="70"/>
      <c r="R965" s="70"/>
      <c r="S965" s="70"/>
      <c r="T965" s="70"/>
      <c r="U965" s="70"/>
    </row>
    <row r="966" spans="2:21" ht="12.75" customHeight="1" x14ac:dyDescent="0.2">
      <c r="B966" s="28"/>
      <c r="E966" s="70"/>
      <c r="F966" s="70"/>
      <c r="G966" s="70"/>
      <c r="H966" s="70"/>
      <c r="I966" s="71"/>
      <c r="J966" s="70"/>
      <c r="K966" s="73"/>
      <c r="P966" s="70"/>
      <c r="Q966" s="70"/>
      <c r="R966" s="70"/>
      <c r="S966" s="70"/>
      <c r="T966" s="70"/>
      <c r="U966" s="70"/>
    </row>
    <row r="967" spans="2:21" ht="12.75" customHeight="1" x14ac:dyDescent="0.2">
      <c r="B967" s="28"/>
      <c r="E967" s="70"/>
      <c r="F967" s="70"/>
      <c r="G967" s="70"/>
      <c r="H967" s="70"/>
      <c r="I967" s="71"/>
      <c r="J967" s="70"/>
      <c r="K967" s="73"/>
      <c r="P967" s="70"/>
      <c r="Q967" s="70"/>
      <c r="R967" s="70"/>
      <c r="S967" s="70"/>
      <c r="T967" s="70"/>
      <c r="U967" s="70"/>
    </row>
    <row r="968" spans="2:21" ht="12.75" customHeight="1" x14ac:dyDescent="0.2">
      <c r="B968" s="28"/>
      <c r="E968" s="70"/>
      <c r="F968" s="70"/>
      <c r="G968" s="70"/>
      <c r="H968" s="70"/>
      <c r="I968" s="71"/>
      <c r="J968" s="70"/>
      <c r="K968" s="73"/>
      <c r="P968" s="70"/>
      <c r="Q968" s="70"/>
      <c r="R968" s="70"/>
      <c r="S968" s="70"/>
      <c r="T968" s="70"/>
      <c r="U968" s="70"/>
    </row>
    <row r="969" spans="2:21" ht="12.75" customHeight="1" x14ac:dyDescent="0.2">
      <c r="B969" s="28"/>
      <c r="E969" s="70"/>
      <c r="F969" s="70"/>
      <c r="G969" s="70"/>
      <c r="H969" s="70"/>
      <c r="I969" s="71"/>
      <c r="J969" s="70"/>
      <c r="K969" s="73"/>
      <c r="P969" s="70"/>
      <c r="Q969" s="70"/>
      <c r="R969" s="70"/>
      <c r="S969" s="70"/>
      <c r="T969" s="70"/>
      <c r="U969" s="70"/>
    </row>
    <row r="970" spans="2:21" ht="12.75" customHeight="1" x14ac:dyDescent="0.2">
      <c r="B970" s="28"/>
      <c r="E970" s="70"/>
      <c r="F970" s="70"/>
      <c r="G970" s="70"/>
      <c r="H970" s="70"/>
      <c r="I970" s="71"/>
      <c r="J970" s="70"/>
      <c r="K970" s="73"/>
      <c r="P970" s="70"/>
      <c r="Q970" s="70"/>
      <c r="R970" s="70"/>
      <c r="S970" s="70"/>
      <c r="T970" s="70"/>
      <c r="U970" s="70"/>
    </row>
    <row r="971" spans="2:21" ht="12.75" customHeight="1" x14ac:dyDescent="0.2">
      <c r="B971" s="28"/>
      <c r="E971" s="70"/>
      <c r="F971" s="70"/>
      <c r="G971" s="70"/>
      <c r="H971" s="70"/>
      <c r="I971" s="71"/>
      <c r="J971" s="70"/>
      <c r="K971" s="73"/>
      <c r="P971" s="70"/>
      <c r="Q971" s="70"/>
      <c r="R971" s="70"/>
      <c r="S971" s="70"/>
      <c r="T971" s="70"/>
      <c r="U971" s="70"/>
    </row>
    <row r="972" spans="2:21" ht="12.75" customHeight="1" x14ac:dyDescent="0.2">
      <c r="B972" s="28"/>
      <c r="E972" s="70"/>
      <c r="F972" s="70"/>
      <c r="G972" s="70"/>
      <c r="H972" s="70"/>
      <c r="I972" s="71"/>
      <c r="J972" s="70"/>
      <c r="K972" s="73"/>
      <c r="P972" s="70"/>
      <c r="Q972" s="70"/>
      <c r="R972" s="70"/>
      <c r="S972" s="70"/>
      <c r="T972" s="70"/>
      <c r="U972" s="70"/>
    </row>
    <row r="973" spans="2:21" ht="12.75" customHeight="1" x14ac:dyDescent="0.2">
      <c r="B973" s="28"/>
      <c r="E973" s="70"/>
      <c r="F973" s="70"/>
      <c r="G973" s="70"/>
      <c r="H973" s="70"/>
      <c r="I973" s="71"/>
      <c r="J973" s="70"/>
      <c r="K973" s="73"/>
      <c r="P973" s="70"/>
      <c r="Q973" s="70"/>
      <c r="R973" s="70"/>
      <c r="S973" s="70"/>
      <c r="T973" s="70"/>
      <c r="U973" s="70"/>
    </row>
    <row r="974" spans="2:21" ht="12.75" customHeight="1" x14ac:dyDescent="0.2">
      <c r="B974" s="28"/>
      <c r="E974" s="70"/>
      <c r="F974" s="70"/>
      <c r="G974" s="70"/>
      <c r="H974" s="70"/>
      <c r="I974" s="71"/>
      <c r="J974" s="70"/>
      <c r="K974" s="73"/>
      <c r="P974" s="70"/>
      <c r="Q974" s="70"/>
      <c r="R974" s="70"/>
      <c r="S974" s="70"/>
      <c r="T974" s="70"/>
      <c r="U974" s="70"/>
    </row>
    <row r="975" spans="2:21" ht="12.75" customHeight="1" x14ac:dyDescent="0.2">
      <c r="B975" s="28"/>
      <c r="E975" s="70"/>
      <c r="F975" s="70"/>
      <c r="G975" s="70"/>
      <c r="H975" s="70"/>
      <c r="I975" s="71"/>
      <c r="J975" s="70"/>
      <c r="K975" s="73"/>
      <c r="P975" s="70"/>
      <c r="Q975" s="70"/>
      <c r="R975" s="70"/>
      <c r="S975" s="70"/>
      <c r="T975" s="70"/>
      <c r="U975" s="70"/>
    </row>
    <row r="976" spans="2:21" ht="12.75" customHeight="1" x14ac:dyDescent="0.2">
      <c r="B976" s="28"/>
      <c r="E976" s="70"/>
      <c r="F976" s="70"/>
      <c r="G976" s="70"/>
      <c r="H976" s="70"/>
      <c r="I976" s="71"/>
      <c r="J976" s="70"/>
      <c r="K976" s="73"/>
      <c r="P976" s="70"/>
      <c r="Q976" s="70"/>
      <c r="R976" s="70"/>
      <c r="S976" s="70"/>
      <c r="T976" s="70"/>
      <c r="U976" s="70"/>
    </row>
    <row r="977" spans="2:21" ht="12.75" customHeight="1" x14ac:dyDescent="0.2">
      <c r="B977" s="28"/>
      <c r="E977" s="70"/>
      <c r="F977" s="70"/>
      <c r="G977" s="70"/>
      <c r="H977" s="70"/>
      <c r="I977" s="71"/>
      <c r="J977" s="70"/>
      <c r="K977" s="73"/>
      <c r="P977" s="70"/>
      <c r="Q977" s="70"/>
      <c r="R977" s="70"/>
      <c r="S977" s="70"/>
      <c r="T977" s="70"/>
      <c r="U977" s="70"/>
    </row>
    <row r="978" spans="2:21" ht="12.75" customHeight="1" x14ac:dyDescent="0.2">
      <c r="B978" s="28"/>
      <c r="E978" s="70"/>
      <c r="F978" s="70"/>
      <c r="G978" s="70"/>
      <c r="H978" s="70"/>
      <c r="I978" s="71"/>
      <c r="J978" s="70"/>
      <c r="K978" s="73"/>
      <c r="P978" s="70"/>
      <c r="Q978" s="70"/>
      <c r="R978" s="70"/>
      <c r="S978" s="70"/>
      <c r="T978" s="70"/>
      <c r="U978" s="70"/>
    </row>
    <row r="979" spans="2:21" ht="12.75" customHeight="1" x14ac:dyDescent="0.2">
      <c r="B979" s="28"/>
      <c r="E979" s="70"/>
      <c r="F979" s="70"/>
      <c r="G979" s="70"/>
      <c r="H979" s="70"/>
      <c r="I979" s="71"/>
      <c r="J979" s="70"/>
      <c r="K979" s="73"/>
      <c r="P979" s="70"/>
      <c r="Q979" s="70"/>
      <c r="R979" s="70"/>
      <c r="S979" s="70"/>
      <c r="T979" s="70"/>
      <c r="U979" s="70"/>
    </row>
    <row r="980" spans="2:21" ht="12.75" customHeight="1" x14ac:dyDescent="0.2">
      <c r="B980" s="28"/>
      <c r="E980" s="70"/>
      <c r="F980" s="70"/>
      <c r="G980" s="70"/>
      <c r="H980" s="70"/>
      <c r="I980" s="71"/>
      <c r="J980" s="70"/>
      <c r="K980" s="73"/>
      <c r="P980" s="70"/>
      <c r="Q980" s="70"/>
      <c r="R980" s="70"/>
      <c r="S980" s="70"/>
      <c r="T980" s="70"/>
      <c r="U980" s="70"/>
    </row>
    <row r="981" spans="2:21" ht="12.75" customHeight="1" x14ac:dyDescent="0.2">
      <c r="B981" s="28"/>
      <c r="E981" s="70"/>
      <c r="F981" s="70"/>
      <c r="G981" s="70"/>
      <c r="H981" s="70"/>
      <c r="I981" s="71"/>
      <c r="J981" s="70"/>
      <c r="K981" s="73"/>
      <c r="P981" s="70"/>
      <c r="Q981" s="70"/>
      <c r="R981" s="70"/>
      <c r="S981" s="70"/>
      <c r="T981" s="70"/>
      <c r="U981" s="70"/>
    </row>
    <row r="982" spans="2:21" ht="12.75" customHeight="1" x14ac:dyDescent="0.2">
      <c r="B982" s="28"/>
      <c r="E982" s="70"/>
      <c r="F982" s="70"/>
      <c r="G982" s="70"/>
      <c r="H982" s="70"/>
      <c r="I982" s="71"/>
      <c r="J982" s="70"/>
      <c r="K982" s="73"/>
      <c r="P982" s="70"/>
      <c r="Q982" s="70"/>
      <c r="R982" s="70"/>
      <c r="S982" s="70"/>
      <c r="T982" s="70"/>
      <c r="U982" s="70"/>
    </row>
    <row r="983" spans="2:21" ht="12.75" customHeight="1" x14ac:dyDescent="0.2">
      <c r="B983" s="28"/>
      <c r="E983" s="70"/>
      <c r="F983" s="70"/>
      <c r="G983" s="70"/>
      <c r="H983" s="70"/>
      <c r="I983" s="71"/>
      <c r="J983" s="70"/>
      <c r="K983" s="73"/>
      <c r="P983" s="70"/>
      <c r="Q983" s="70"/>
      <c r="R983" s="70"/>
      <c r="S983" s="70"/>
      <c r="T983" s="70"/>
      <c r="U983" s="70"/>
    </row>
    <row r="984" spans="2:21" ht="12.75" customHeight="1" x14ac:dyDescent="0.2">
      <c r="B984" s="28"/>
      <c r="E984" s="70"/>
      <c r="F984" s="70"/>
      <c r="G984" s="70"/>
      <c r="H984" s="70"/>
      <c r="I984" s="71"/>
      <c r="J984" s="70"/>
      <c r="K984" s="73"/>
      <c r="P984" s="70"/>
      <c r="Q984" s="70"/>
      <c r="R984" s="70"/>
      <c r="S984" s="70"/>
      <c r="T984" s="70"/>
      <c r="U984" s="70"/>
    </row>
    <row r="985" spans="2:21" ht="12.75" customHeight="1" x14ac:dyDescent="0.2">
      <c r="B985" s="28"/>
      <c r="E985" s="70"/>
      <c r="F985" s="70"/>
      <c r="G985" s="70"/>
      <c r="H985" s="70"/>
      <c r="I985" s="71"/>
      <c r="J985" s="70"/>
      <c r="K985" s="73"/>
      <c r="P985" s="70"/>
      <c r="Q985" s="70"/>
      <c r="R985" s="70"/>
      <c r="S985" s="70"/>
      <c r="T985" s="70"/>
      <c r="U985" s="70"/>
    </row>
    <row r="986" spans="2:21" ht="12.75" customHeight="1" x14ac:dyDescent="0.2">
      <c r="B986" s="28"/>
      <c r="E986" s="70"/>
      <c r="F986" s="70"/>
      <c r="G986" s="70"/>
      <c r="H986" s="70"/>
      <c r="I986" s="71"/>
      <c r="J986" s="70"/>
      <c r="K986" s="73"/>
      <c r="P986" s="70"/>
      <c r="Q986" s="70"/>
      <c r="R986" s="70"/>
      <c r="S986" s="70"/>
      <c r="T986" s="70"/>
      <c r="U986" s="70"/>
    </row>
    <row r="987" spans="2:21" ht="12.75" customHeight="1" x14ac:dyDescent="0.2">
      <c r="B987" s="28"/>
      <c r="E987" s="70"/>
      <c r="F987" s="70"/>
      <c r="G987" s="70"/>
      <c r="H987" s="70"/>
      <c r="I987" s="71"/>
      <c r="J987" s="70"/>
      <c r="K987" s="73"/>
      <c r="P987" s="70"/>
      <c r="Q987" s="70"/>
      <c r="R987" s="70"/>
      <c r="S987" s="70"/>
      <c r="T987" s="70"/>
      <c r="U987" s="70"/>
    </row>
    <row r="988" spans="2:21" ht="12.75" customHeight="1" x14ac:dyDescent="0.2">
      <c r="B988" s="28"/>
      <c r="E988" s="70"/>
      <c r="F988" s="70"/>
      <c r="G988" s="70"/>
      <c r="H988" s="70"/>
      <c r="I988" s="71"/>
      <c r="J988" s="70"/>
      <c r="K988" s="73"/>
      <c r="P988" s="70"/>
      <c r="Q988" s="70"/>
      <c r="R988" s="70"/>
      <c r="S988" s="70"/>
      <c r="T988" s="70"/>
      <c r="U988" s="70"/>
    </row>
    <row r="989" spans="2:21" ht="12.75" customHeight="1" x14ac:dyDescent="0.2">
      <c r="B989" s="28"/>
      <c r="E989" s="70"/>
      <c r="F989" s="70"/>
      <c r="G989" s="70"/>
      <c r="H989" s="70"/>
      <c r="I989" s="71"/>
      <c r="J989" s="70"/>
      <c r="K989" s="73"/>
      <c r="P989" s="70"/>
      <c r="Q989" s="70"/>
      <c r="R989" s="70"/>
      <c r="S989" s="70"/>
      <c r="T989" s="70"/>
      <c r="U989" s="70"/>
    </row>
    <row r="990" spans="2:21" ht="12.75" customHeight="1" x14ac:dyDescent="0.2">
      <c r="B990" s="28"/>
      <c r="E990" s="70"/>
      <c r="F990" s="70"/>
      <c r="G990" s="70"/>
      <c r="H990" s="70"/>
      <c r="I990" s="71"/>
      <c r="J990" s="70"/>
      <c r="K990" s="73"/>
      <c r="P990" s="70"/>
      <c r="Q990" s="70"/>
      <c r="R990" s="70"/>
      <c r="S990" s="70"/>
      <c r="T990" s="70"/>
      <c r="U990" s="70"/>
    </row>
    <row r="991" spans="2:21" ht="12.75" customHeight="1" x14ac:dyDescent="0.2">
      <c r="B991" s="28"/>
      <c r="E991" s="70"/>
      <c r="F991" s="70"/>
      <c r="G991" s="70"/>
      <c r="H991" s="70"/>
      <c r="I991" s="71"/>
      <c r="J991" s="70"/>
      <c r="K991" s="73"/>
      <c r="P991" s="70"/>
      <c r="Q991" s="70"/>
      <c r="R991" s="70"/>
      <c r="S991" s="70"/>
      <c r="T991" s="70"/>
      <c r="U991" s="70"/>
    </row>
    <row r="992" spans="2:21" ht="12.75" customHeight="1" x14ac:dyDescent="0.2">
      <c r="B992" s="28"/>
      <c r="E992" s="70"/>
      <c r="F992" s="70"/>
      <c r="G992" s="70"/>
      <c r="H992" s="70"/>
      <c r="I992" s="71"/>
      <c r="J992" s="70"/>
      <c r="K992" s="73"/>
      <c r="P992" s="70"/>
      <c r="Q992" s="70"/>
      <c r="R992" s="70"/>
      <c r="S992" s="70"/>
      <c r="T992" s="70"/>
      <c r="U992" s="70"/>
    </row>
    <row r="993" spans="2:21" ht="12.75" customHeight="1" x14ac:dyDescent="0.2">
      <c r="B993" s="28"/>
      <c r="E993" s="70"/>
      <c r="F993" s="70"/>
      <c r="G993" s="70"/>
      <c r="H993" s="70"/>
      <c r="I993" s="71"/>
      <c r="J993" s="70"/>
      <c r="K993" s="73"/>
      <c r="P993" s="70"/>
      <c r="Q993" s="70"/>
      <c r="R993" s="70"/>
      <c r="S993" s="70"/>
      <c r="T993" s="70"/>
      <c r="U993" s="70"/>
    </row>
    <row r="994" spans="2:21" ht="12.75" customHeight="1" x14ac:dyDescent="0.2">
      <c r="B994" s="28"/>
      <c r="E994" s="70"/>
      <c r="F994" s="70"/>
      <c r="G994" s="70"/>
      <c r="H994" s="70"/>
      <c r="I994" s="71"/>
      <c r="J994" s="70"/>
      <c r="K994" s="73"/>
      <c r="P994" s="70"/>
      <c r="Q994" s="70"/>
      <c r="R994" s="70"/>
      <c r="S994" s="70"/>
      <c r="T994" s="70"/>
      <c r="U994" s="70"/>
    </row>
    <row r="995" spans="2:21" ht="12.75" customHeight="1" x14ac:dyDescent="0.2">
      <c r="B995" s="28"/>
      <c r="E995" s="70"/>
      <c r="F995" s="70"/>
      <c r="G995" s="70"/>
      <c r="H995" s="70"/>
      <c r="I995" s="71"/>
      <c r="J995" s="70"/>
      <c r="K995" s="73"/>
      <c r="P995" s="70"/>
      <c r="Q995" s="70"/>
      <c r="R995" s="70"/>
      <c r="S995" s="70"/>
      <c r="T995" s="70"/>
      <c r="U995" s="70"/>
    </row>
    <row r="996" spans="2:21" ht="12.75" customHeight="1" x14ac:dyDescent="0.2">
      <c r="B996" s="28"/>
      <c r="E996" s="70"/>
      <c r="F996" s="70"/>
      <c r="G996" s="70"/>
      <c r="H996" s="70"/>
      <c r="I996" s="71"/>
      <c r="J996" s="70"/>
      <c r="K996" s="73"/>
      <c r="P996" s="70"/>
      <c r="Q996" s="70"/>
      <c r="R996" s="70"/>
      <c r="S996" s="70"/>
      <c r="T996" s="70"/>
      <c r="U996" s="70"/>
    </row>
    <row r="997" spans="2:21" ht="12.75" customHeight="1" x14ac:dyDescent="0.2">
      <c r="B997" s="28"/>
      <c r="E997" s="70"/>
      <c r="F997" s="70"/>
      <c r="G997" s="70"/>
      <c r="H997" s="70"/>
      <c r="I997" s="71"/>
      <c r="J997" s="70"/>
      <c r="K997" s="73"/>
      <c r="P997" s="70"/>
      <c r="Q997" s="70"/>
      <c r="R997" s="70"/>
      <c r="S997" s="70"/>
      <c r="T997" s="70"/>
      <c r="U997" s="70"/>
    </row>
    <row r="998" spans="2:21" ht="12.75" customHeight="1" x14ac:dyDescent="0.2">
      <c r="B998" s="28"/>
      <c r="E998" s="70"/>
      <c r="F998" s="70"/>
      <c r="G998" s="70"/>
      <c r="H998" s="70"/>
      <c r="I998" s="71"/>
      <c r="J998" s="70"/>
      <c r="K998" s="73"/>
      <c r="P998" s="70"/>
      <c r="Q998" s="70"/>
      <c r="R998" s="70"/>
      <c r="S998" s="70"/>
      <c r="T998" s="70"/>
      <c r="U998" s="70"/>
    </row>
    <row r="999" spans="2:21" ht="12.75" customHeight="1" x14ac:dyDescent="0.2">
      <c r="B999" s="28"/>
      <c r="E999" s="70"/>
      <c r="F999" s="70"/>
      <c r="G999" s="70"/>
      <c r="H999" s="70"/>
      <c r="I999" s="71"/>
      <c r="J999" s="70"/>
      <c r="K999" s="73"/>
      <c r="P999" s="70"/>
      <c r="Q999" s="70"/>
      <c r="R999" s="70"/>
      <c r="S999" s="70"/>
      <c r="T999" s="70"/>
      <c r="U999" s="70"/>
    </row>
    <row r="1000" spans="2:21" ht="12.75" customHeight="1" x14ac:dyDescent="0.2">
      <c r="B1000" s="28"/>
      <c r="E1000" s="70"/>
      <c r="F1000" s="70"/>
      <c r="G1000" s="70"/>
      <c r="H1000" s="70"/>
      <c r="I1000" s="71"/>
      <c r="J1000" s="70"/>
      <c r="K1000" s="73"/>
      <c r="P1000" s="70"/>
      <c r="Q1000" s="70"/>
      <c r="R1000" s="70"/>
      <c r="S1000" s="70"/>
      <c r="T1000" s="70"/>
      <c r="U1000" s="70"/>
    </row>
    <row r="1001" spans="2:21" ht="12.75" customHeight="1" x14ac:dyDescent="0.2">
      <c r="B1001" s="28"/>
      <c r="E1001" s="70"/>
      <c r="F1001" s="70"/>
      <c r="G1001" s="70"/>
      <c r="H1001" s="70"/>
      <c r="I1001" s="71"/>
      <c r="J1001" s="70"/>
      <c r="K1001" s="73"/>
      <c r="P1001" s="70"/>
      <c r="Q1001" s="70"/>
      <c r="R1001" s="70"/>
      <c r="S1001" s="70"/>
      <c r="T1001" s="70"/>
      <c r="U1001" s="70"/>
    </row>
    <row r="1002" spans="2:21" ht="12.75" customHeight="1" x14ac:dyDescent="0.2">
      <c r="B1002" s="28"/>
      <c r="E1002" s="70"/>
      <c r="F1002" s="70"/>
      <c r="G1002" s="70"/>
      <c r="H1002" s="70"/>
      <c r="I1002" s="71"/>
      <c r="J1002" s="70"/>
      <c r="K1002" s="73"/>
      <c r="P1002" s="70"/>
      <c r="Q1002" s="70"/>
      <c r="R1002" s="70"/>
      <c r="S1002" s="70"/>
      <c r="T1002" s="70"/>
      <c r="U1002" s="70"/>
    </row>
    <row r="1003" spans="2:21" ht="12.75" customHeight="1" x14ac:dyDescent="0.2">
      <c r="B1003" s="28"/>
      <c r="E1003" s="70"/>
      <c r="F1003" s="70"/>
      <c r="G1003" s="70"/>
      <c r="H1003" s="70"/>
      <c r="I1003" s="71"/>
      <c r="J1003" s="70"/>
      <c r="K1003" s="73"/>
      <c r="P1003" s="70"/>
      <c r="Q1003" s="70"/>
      <c r="R1003" s="70"/>
      <c r="S1003" s="70"/>
      <c r="T1003" s="70"/>
      <c r="U1003" s="70"/>
    </row>
    <row r="1004" spans="2:21" ht="12.75" customHeight="1" x14ac:dyDescent="0.2">
      <c r="B1004" s="28"/>
      <c r="E1004" s="70"/>
      <c r="F1004" s="70"/>
      <c r="G1004" s="70"/>
      <c r="H1004" s="70"/>
      <c r="I1004" s="71"/>
      <c r="J1004" s="70"/>
      <c r="K1004" s="73"/>
      <c r="P1004" s="70"/>
      <c r="Q1004" s="70"/>
      <c r="R1004" s="70"/>
      <c r="S1004" s="70"/>
      <c r="T1004" s="70"/>
      <c r="U1004" s="70"/>
    </row>
    <row r="1005" spans="2:21" ht="12.75" customHeight="1" x14ac:dyDescent="0.2">
      <c r="B1005" s="28"/>
      <c r="E1005" s="70"/>
      <c r="F1005" s="70"/>
      <c r="G1005" s="70"/>
      <c r="H1005" s="70"/>
      <c r="I1005" s="71"/>
      <c r="J1005" s="70"/>
      <c r="K1005" s="73"/>
      <c r="P1005" s="70"/>
      <c r="Q1005" s="70"/>
      <c r="R1005" s="70"/>
      <c r="S1005" s="70"/>
      <c r="T1005" s="70"/>
      <c r="U1005" s="70"/>
    </row>
    <row r="1006" spans="2:21" ht="12.75" customHeight="1" x14ac:dyDescent="0.2">
      <c r="B1006" s="28"/>
      <c r="E1006" s="70"/>
      <c r="F1006" s="70"/>
      <c r="G1006" s="70"/>
      <c r="H1006" s="70"/>
      <c r="I1006" s="71"/>
      <c r="J1006" s="70"/>
      <c r="K1006" s="73"/>
      <c r="P1006" s="70"/>
      <c r="Q1006" s="70"/>
      <c r="R1006" s="70"/>
      <c r="S1006" s="70"/>
      <c r="T1006" s="70"/>
      <c r="U1006" s="70"/>
    </row>
    <row r="1007" spans="2:21" ht="12.75" customHeight="1" x14ac:dyDescent="0.2">
      <c r="B1007" s="28"/>
      <c r="E1007" s="70"/>
      <c r="F1007" s="70"/>
      <c r="G1007" s="70"/>
      <c r="H1007" s="70"/>
      <c r="I1007" s="71"/>
      <c r="J1007" s="70"/>
      <c r="K1007" s="73"/>
      <c r="P1007" s="70"/>
      <c r="Q1007" s="70"/>
      <c r="R1007" s="70"/>
      <c r="S1007" s="70"/>
      <c r="T1007" s="70"/>
      <c r="U1007" s="70"/>
    </row>
    <row r="1008" spans="2:21" ht="12.75" customHeight="1" x14ac:dyDescent="0.2">
      <c r="B1008" s="28"/>
      <c r="E1008" s="70"/>
      <c r="F1008" s="70"/>
      <c r="G1008" s="70"/>
      <c r="H1008" s="70"/>
      <c r="I1008" s="71"/>
      <c r="J1008" s="70"/>
      <c r="K1008" s="73"/>
      <c r="P1008" s="70"/>
      <c r="Q1008" s="70"/>
      <c r="R1008" s="70"/>
      <c r="S1008" s="70"/>
      <c r="T1008" s="70"/>
      <c r="U1008" s="70"/>
    </row>
    <row r="1009" spans="2:21" ht="12.75" customHeight="1" x14ac:dyDescent="0.2">
      <c r="B1009" s="28"/>
      <c r="E1009" s="70"/>
      <c r="F1009" s="70"/>
      <c r="G1009" s="70"/>
      <c r="H1009" s="70"/>
      <c r="I1009" s="71"/>
      <c r="J1009" s="70"/>
      <c r="K1009" s="73"/>
      <c r="P1009" s="70"/>
      <c r="Q1009" s="70"/>
      <c r="R1009" s="70"/>
      <c r="S1009" s="70"/>
      <c r="T1009" s="70"/>
      <c r="U1009" s="70"/>
    </row>
    <row r="1010" spans="2:21" ht="12.75" customHeight="1" x14ac:dyDescent="0.2">
      <c r="B1010" s="28"/>
      <c r="E1010" s="70"/>
      <c r="F1010" s="70"/>
      <c r="G1010" s="70"/>
      <c r="H1010" s="70"/>
      <c r="I1010" s="71"/>
      <c r="J1010" s="70"/>
      <c r="K1010" s="73"/>
      <c r="P1010" s="70"/>
      <c r="Q1010" s="70"/>
      <c r="R1010" s="70"/>
      <c r="S1010" s="70"/>
      <c r="T1010" s="70"/>
      <c r="U1010" s="70"/>
    </row>
    <row r="1011" spans="2:21" ht="12.75" customHeight="1" x14ac:dyDescent="0.2">
      <c r="B1011" s="28"/>
      <c r="E1011" s="70"/>
      <c r="F1011" s="70"/>
      <c r="G1011" s="70"/>
      <c r="H1011" s="70"/>
      <c r="I1011" s="71"/>
      <c r="J1011" s="70"/>
      <c r="K1011" s="73"/>
      <c r="P1011" s="70"/>
      <c r="Q1011" s="70"/>
      <c r="R1011" s="70"/>
      <c r="S1011" s="70"/>
      <c r="T1011" s="70"/>
      <c r="U1011" s="70"/>
    </row>
    <row r="1012" spans="2:21" ht="12.75" customHeight="1" x14ac:dyDescent="0.2">
      <c r="B1012" s="28"/>
      <c r="E1012" s="70"/>
      <c r="F1012" s="70"/>
      <c r="G1012" s="70"/>
      <c r="H1012" s="70"/>
      <c r="I1012" s="71"/>
      <c r="J1012" s="70"/>
      <c r="K1012" s="73"/>
      <c r="P1012" s="70"/>
      <c r="Q1012" s="70"/>
      <c r="R1012" s="70"/>
      <c r="S1012" s="70"/>
      <c r="T1012" s="70"/>
      <c r="U1012" s="70"/>
    </row>
    <row r="1013" spans="2:21" ht="12.75" customHeight="1" x14ac:dyDescent="0.2">
      <c r="B1013" s="28"/>
      <c r="E1013" s="70"/>
      <c r="F1013" s="70"/>
      <c r="G1013" s="70"/>
      <c r="H1013" s="70"/>
      <c r="I1013" s="71"/>
      <c r="J1013" s="70"/>
      <c r="K1013" s="73"/>
      <c r="P1013" s="70"/>
      <c r="Q1013" s="70"/>
      <c r="R1013" s="70"/>
      <c r="S1013" s="70"/>
      <c r="T1013" s="70"/>
      <c r="U1013" s="70"/>
    </row>
    <row r="1014" spans="2:21" ht="12.75" customHeight="1" x14ac:dyDescent="0.2">
      <c r="B1014" s="28"/>
      <c r="E1014" s="70"/>
      <c r="F1014" s="70"/>
      <c r="G1014" s="70"/>
      <c r="H1014" s="70"/>
      <c r="I1014" s="71"/>
      <c r="J1014" s="70"/>
      <c r="K1014" s="73"/>
      <c r="P1014" s="70"/>
      <c r="Q1014" s="70"/>
      <c r="R1014" s="70"/>
      <c r="S1014" s="70"/>
      <c r="T1014" s="70"/>
      <c r="U1014" s="70"/>
    </row>
    <row r="1015" spans="2:21" ht="12.75" customHeight="1" x14ac:dyDescent="0.2">
      <c r="B1015" s="28"/>
      <c r="E1015" s="70"/>
      <c r="F1015" s="70"/>
      <c r="G1015" s="70"/>
      <c r="H1015" s="70"/>
      <c r="I1015" s="71"/>
      <c r="J1015" s="70"/>
      <c r="K1015" s="73"/>
      <c r="P1015" s="70"/>
      <c r="Q1015" s="70"/>
      <c r="R1015" s="70"/>
      <c r="S1015" s="70"/>
      <c r="T1015" s="70"/>
      <c r="U1015" s="70"/>
    </row>
    <row r="1016" spans="2:21" ht="12.75" customHeight="1" x14ac:dyDescent="0.2">
      <c r="B1016" s="28"/>
      <c r="E1016" s="70"/>
      <c r="F1016" s="70"/>
      <c r="G1016" s="70"/>
      <c r="H1016" s="70"/>
      <c r="I1016" s="71"/>
      <c r="J1016" s="70"/>
      <c r="K1016" s="73"/>
      <c r="P1016" s="70"/>
      <c r="Q1016" s="70"/>
      <c r="R1016" s="70"/>
      <c r="S1016" s="70"/>
      <c r="T1016" s="70"/>
      <c r="U1016" s="70"/>
    </row>
    <row r="1017" spans="2:21" ht="12.75" customHeight="1" x14ac:dyDescent="0.2">
      <c r="B1017" s="28"/>
      <c r="E1017" s="70"/>
      <c r="F1017" s="70"/>
      <c r="G1017" s="70"/>
      <c r="H1017" s="70"/>
      <c r="I1017" s="71"/>
      <c r="J1017" s="70"/>
      <c r="K1017" s="73"/>
      <c r="P1017" s="70"/>
      <c r="Q1017" s="70"/>
      <c r="R1017" s="70"/>
      <c r="S1017" s="70"/>
      <c r="T1017" s="70"/>
      <c r="U1017" s="70"/>
    </row>
    <row r="1018" spans="2:21" ht="12.75" customHeight="1" x14ac:dyDescent="0.2">
      <c r="B1018" s="28"/>
      <c r="E1018" s="70"/>
      <c r="F1018" s="70"/>
      <c r="G1018" s="70"/>
      <c r="H1018" s="70"/>
      <c r="I1018" s="71"/>
      <c r="J1018" s="70"/>
      <c r="K1018" s="73"/>
      <c r="P1018" s="70"/>
      <c r="Q1018" s="70"/>
      <c r="R1018" s="70"/>
      <c r="S1018" s="70"/>
      <c r="T1018" s="70"/>
      <c r="U1018" s="70"/>
    </row>
    <row r="1019" spans="2:21" ht="12.75" customHeight="1" x14ac:dyDescent="0.2">
      <c r="B1019" s="28"/>
      <c r="E1019" s="70"/>
      <c r="F1019" s="70"/>
      <c r="G1019" s="70"/>
      <c r="H1019" s="70"/>
      <c r="I1019" s="71"/>
      <c r="J1019" s="70"/>
      <c r="K1019" s="73"/>
      <c r="P1019" s="70"/>
      <c r="Q1019" s="70"/>
      <c r="R1019" s="70"/>
      <c r="S1019" s="70"/>
      <c r="T1019" s="70"/>
      <c r="U1019" s="70"/>
    </row>
    <row r="1020" spans="2:21" ht="12.75" customHeight="1" x14ac:dyDescent="0.2">
      <c r="B1020" s="28"/>
      <c r="E1020" s="70"/>
      <c r="F1020" s="70"/>
      <c r="G1020" s="70"/>
      <c r="H1020" s="70"/>
      <c r="I1020" s="71"/>
      <c r="J1020" s="70"/>
      <c r="K1020" s="73"/>
      <c r="P1020" s="70"/>
      <c r="Q1020" s="70"/>
      <c r="R1020" s="70"/>
      <c r="S1020" s="70"/>
      <c r="T1020" s="70"/>
      <c r="U1020" s="70"/>
    </row>
    <row r="1021" spans="2:21" ht="12.75" customHeight="1" x14ac:dyDescent="0.2">
      <c r="B1021" s="28"/>
      <c r="E1021" s="70"/>
      <c r="F1021" s="70"/>
      <c r="G1021" s="70"/>
      <c r="H1021" s="70"/>
      <c r="I1021" s="71"/>
      <c r="J1021" s="70"/>
      <c r="K1021" s="73"/>
      <c r="P1021" s="70"/>
      <c r="Q1021" s="70"/>
      <c r="R1021" s="70"/>
      <c r="S1021" s="70"/>
      <c r="T1021" s="70"/>
      <c r="U1021" s="70"/>
    </row>
    <row r="1022" spans="2:21" ht="12.75" customHeight="1" x14ac:dyDescent="0.2">
      <c r="B1022" s="28"/>
      <c r="E1022" s="70"/>
      <c r="F1022" s="70"/>
      <c r="G1022" s="70"/>
      <c r="H1022" s="70"/>
      <c r="I1022" s="71"/>
      <c r="J1022" s="70"/>
      <c r="K1022" s="73"/>
      <c r="P1022" s="70"/>
      <c r="Q1022" s="70"/>
      <c r="R1022" s="70"/>
      <c r="S1022" s="70"/>
      <c r="T1022" s="70"/>
      <c r="U1022" s="70"/>
    </row>
    <row r="1023" spans="2:21" ht="12.75" customHeight="1" x14ac:dyDescent="0.2">
      <c r="B1023" s="28"/>
      <c r="E1023" s="70"/>
      <c r="F1023" s="70"/>
      <c r="G1023" s="70"/>
      <c r="H1023" s="70"/>
      <c r="I1023" s="71"/>
      <c r="J1023" s="70"/>
      <c r="K1023" s="73"/>
      <c r="P1023" s="70"/>
      <c r="Q1023" s="70"/>
      <c r="R1023" s="70"/>
      <c r="S1023" s="70"/>
      <c r="T1023" s="70"/>
      <c r="U1023" s="70"/>
    </row>
    <row r="1024" spans="2:21" ht="12.75" customHeight="1" x14ac:dyDescent="0.2">
      <c r="B1024" s="28"/>
      <c r="E1024" s="70"/>
      <c r="F1024" s="70"/>
      <c r="G1024" s="70"/>
      <c r="H1024" s="70"/>
      <c r="I1024" s="71"/>
      <c r="J1024" s="70"/>
      <c r="K1024" s="73"/>
      <c r="P1024" s="70"/>
      <c r="Q1024" s="70"/>
      <c r="R1024" s="70"/>
      <c r="S1024" s="70"/>
      <c r="T1024" s="70"/>
      <c r="U1024" s="70"/>
    </row>
    <row r="1025" spans="2:21" ht="12.75" customHeight="1" x14ac:dyDescent="0.2">
      <c r="B1025" s="28"/>
      <c r="E1025" s="70"/>
      <c r="F1025" s="70"/>
      <c r="G1025" s="70"/>
      <c r="H1025" s="70"/>
      <c r="I1025" s="71"/>
      <c r="J1025" s="70"/>
      <c r="K1025" s="73"/>
      <c r="P1025" s="70"/>
      <c r="Q1025" s="70"/>
      <c r="R1025" s="70"/>
      <c r="S1025" s="70"/>
      <c r="T1025" s="70"/>
      <c r="U1025" s="70"/>
    </row>
    <row r="1026" spans="2:21" ht="12.75" customHeight="1" x14ac:dyDescent="0.2">
      <c r="B1026" s="28"/>
      <c r="E1026" s="70"/>
      <c r="F1026" s="70"/>
      <c r="G1026" s="70"/>
      <c r="H1026" s="70"/>
      <c r="I1026" s="71"/>
      <c r="J1026" s="70"/>
      <c r="K1026" s="73"/>
      <c r="P1026" s="70"/>
      <c r="Q1026" s="70"/>
      <c r="R1026" s="70"/>
      <c r="S1026" s="70"/>
      <c r="T1026" s="70"/>
      <c r="U1026" s="70"/>
    </row>
    <row r="1027" spans="2:21" ht="12.75" customHeight="1" x14ac:dyDescent="0.2">
      <c r="B1027" s="28"/>
      <c r="E1027" s="70"/>
      <c r="F1027" s="70"/>
      <c r="G1027" s="70"/>
      <c r="H1027" s="70"/>
      <c r="I1027" s="71"/>
      <c r="J1027" s="70"/>
      <c r="K1027" s="73"/>
      <c r="P1027" s="70"/>
      <c r="Q1027" s="70"/>
      <c r="R1027" s="70"/>
      <c r="S1027" s="70"/>
      <c r="T1027" s="70"/>
      <c r="U1027" s="70"/>
    </row>
    <row r="1028" spans="2:21" ht="12.75" customHeight="1" x14ac:dyDescent="0.2">
      <c r="B1028" s="28"/>
      <c r="E1028" s="70"/>
      <c r="F1028" s="70"/>
      <c r="G1028" s="70"/>
      <c r="H1028" s="70"/>
      <c r="I1028" s="71"/>
      <c r="J1028" s="70"/>
      <c r="K1028" s="73"/>
      <c r="P1028" s="70"/>
      <c r="Q1028" s="70"/>
      <c r="R1028" s="70"/>
      <c r="S1028" s="70"/>
      <c r="T1028" s="70"/>
      <c r="U1028" s="70"/>
    </row>
    <row r="1029" spans="2:21" ht="12.75" customHeight="1" x14ac:dyDescent="0.2">
      <c r="B1029" s="28"/>
      <c r="E1029" s="70"/>
      <c r="F1029" s="70"/>
      <c r="G1029" s="70"/>
      <c r="H1029" s="70"/>
      <c r="I1029" s="71"/>
      <c r="J1029" s="70"/>
      <c r="K1029" s="73"/>
      <c r="P1029" s="70"/>
      <c r="Q1029" s="70"/>
      <c r="R1029" s="70"/>
      <c r="S1029" s="70"/>
      <c r="T1029" s="70"/>
      <c r="U1029" s="70"/>
    </row>
    <row r="1030" spans="2:21" ht="12.75" customHeight="1" x14ac:dyDescent="0.2">
      <c r="B1030" s="28"/>
      <c r="E1030" s="70"/>
      <c r="F1030" s="70"/>
      <c r="G1030" s="70"/>
      <c r="H1030" s="70"/>
      <c r="I1030" s="71"/>
      <c r="J1030" s="70"/>
      <c r="K1030" s="73"/>
      <c r="P1030" s="70"/>
      <c r="Q1030" s="70"/>
      <c r="R1030" s="70"/>
      <c r="S1030" s="70"/>
      <c r="T1030" s="70"/>
      <c r="U1030" s="70"/>
    </row>
    <row r="1031" spans="2:21" ht="12.75" customHeight="1" x14ac:dyDescent="0.2">
      <c r="B1031" s="28"/>
      <c r="E1031" s="70"/>
      <c r="F1031" s="70"/>
      <c r="G1031" s="70"/>
      <c r="H1031" s="70"/>
      <c r="I1031" s="71"/>
      <c r="J1031" s="70"/>
      <c r="K1031" s="73"/>
      <c r="P1031" s="70"/>
      <c r="Q1031" s="70"/>
      <c r="R1031" s="70"/>
      <c r="S1031" s="70"/>
      <c r="T1031" s="70"/>
      <c r="U1031" s="70"/>
    </row>
    <row r="1032" spans="2:21" ht="12.75" customHeight="1" x14ac:dyDescent="0.2">
      <c r="B1032" s="28"/>
      <c r="E1032" s="70"/>
      <c r="F1032" s="70"/>
      <c r="G1032" s="70"/>
      <c r="H1032" s="70"/>
      <c r="I1032" s="71"/>
      <c r="J1032" s="70"/>
      <c r="K1032" s="73"/>
      <c r="P1032" s="70"/>
      <c r="Q1032" s="70"/>
      <c r="R1032" s="70"/>
      <c r="S1032" s="70"/>
      <c r="T1032" s="70"/>
      <c r="U1032" s="70"/>
    </row>
    <row r="1033" spans="2:21" ht="12.75" customHeight="1" x14ac:dyDescent="0.2">
      <c r="B1033" s="28"/>
      <c r="E1033" s="70"/>
      <c r="F1033" s="70"/>
      <c r="G1033" s="70"/>
      <c r="H1033" s="70"/>
      <c r="I1033" s="71"/>
      <c r="J1033" s="70"/>
      <c r="K1033" s="73"/>
      <c r="P1033" s="70"/>
      <c r="Q1033" s="70"/>
      <c r="R1033" s="70"/>
      <c r="S1033" s="70"/>
      <c r="T1033" s="70"/>
      <c r="U1033" s="70"/>
    </row>
    <row r="1034" spans="2:21" ht="12.75" customHeight="1" x14ac:dyDescent="0.2">
      <c r="B1034" s="28"/>
      <c r="E1034" s="70"/>
      <c r="F1034" s="70"/>
      <c r="G1034" s="70"/>
      <c r="H1034" s="70"/>
      <c r="I1034" s="71"/>
      <c r="J1034" s="70"/>
      <c r="K1034" s="73"/>
      <c r="P1034" s="70"/>
      <c r="Q1034" s="70"/>
      <c r="R1034" s="70"/>
      <c r="S1034" s="70"/>
      <c r="T1034" s="70"/>
      <c r="U1034" s="70"/>
    </row>
    <row r="1035" spans="2:21" ht="12.75" customHeight="1" x14ac:dyDescent="0.2">
      <c r="B1035" s="28"/>
      <c r="E1035" s="70"/>
      <c r="F1035" s="70"/>
      <c r="G1035" s="70"/>
      <c r="H1035" s="70"/>
      <c r="I1035" s="71"/>
      <c r="J1035" s="70"/>
      <c r="K1035" s="73"/>
      <c r="P1035" s="70"/>
      <c r="Q1035" s="70"/>
      <c r="R1035" s="70"/>
      <c r="S1035" s="70"/>
      <c r="T1035" s="70"/>
      <c r="U1035" s="70"/>
    </row>
    <row r="1036" spans="2:21" ht="12.75" customHeight="1" x14ac:dyDescent="0.2">
      <c r="B1036" s="28"/>
      <c r="E1036" s="70"/>
      <c r="F1036" s="70"/>
      <c r="G1036" s="70"/>
      <c r="H1036" s="70"/>
      <c r="I1036" s="71"/>
      <c r="J1036" s="70"/>
      <c r="K1036" s="73"/>
      <c r="P1036" s="70"/>
      <c r="Q1036" s="70"/>
      <c r="R1036" s="70"/>
      <c r="S1036" s="70"/>
      <c r="T1036" s="70"/>
      <c r="U1036" s="70"/>
    </row>
    <row r="1037" spans="2:21" ht="12.75" customHeight="1" x14ac:dyDescent="0.2">
      <c r="B1037" s="28"/>
      <c r="E1037" s="70"/>
      <c r="F1037" s="70"/>
      <c r="G1037" s="70"/>
      <c r="H1037" s="70"/>
      <c r="I1037" s="71"/>
      <c r="J1037" s="70"/>
      <c r="K1037" s="73"/>
      <c r="P1037" s="70"/>
      <c r="Q1037" s="70"/>
      <c r="R1037" s="70"/>
      <c r="S1037" s="70"/>
      <c r="T1037" s="70"/>
      <c r="U1037" s="70"/>
    </row>
    <row r="1038" spans="2:21" ht="12.75" customHeight="1" x14ac:dyDescent="0.2">
      <c r="B1038" s="28"/>
      <c r="E1038" s="70"/>
      <c r="F1038" s="70"/>
      <c r="G1038" s="70"/>
      <c r="H1038" s="70"/>
      <c r="I1038" s="71"/>
      <c r="J1038" s="70"/>
      <c r="K1038" s="73"/>
      <c r="P1038" s="70"/>
      <c r="Q1038" s="70"/>
      <c r="R1038" s="70"/>
      <c r="S1038" s="70"/>
      <c r="T1038" s="70"/>
      <c r="U1038" s="70"/>
    </row>
    <row r="1039" spans="2:21" ht="12.75" customHeight="1" x14ac:dyDescent="0.2">
      <c r="B1039" s="28"/>
      <c r="E1039" s="70"/>
      <c r="F1039" s="70"/>
      <c r="G1039" s="70"/>
      <c r="H1039" s="70"/>
      <c r="I1039" s="71"/>
      <c r="J1039" s="70"/>
      <c r="K1039" s="73"/>
      <c r="P1039" s="70"/>
      <c r="Q1039" s="70"/>
      <c r="R1039" s="70"/>
      <c r="S1039" s="70"/>
      <c r="T1039" s="70"/>
      <c r="U1039" s="70"/>
    </row>
    <row r="1040" spans="2:21" ht="12.75" customHeight="1" x14ac:dyDescent="0.2">
      <c r="B1040" s="28"/>
      <c r="E1040" s="70"/>
      <c r="F1040" s="70"/>
      <c r="G1040" s="70"/>
      <c r="H1040" s="70"/>
      <c r="I1040" s="71"/>
      <c r="J1040" s="70"/>
      <c r="K1040" s="73"/>
      <c r="P1040" s="70"/>
      <c r="Q1040" s="70"/>
      <c r="R1040" s="70"/>
      <c r="S1040" s="70"/>
      <c r="T1040" s="70"/>
      <c r="U1040" s="70"/>
    </row>
    <row r="1041" spans="2:21" ht="12.75" customHeight="1" x14ac:dyDescent="0.2">
      <c r="B1041" s="28"/>
      <c r="E1041" s="70"/>
      <c r="F1041" s="70"/>
      <c r="G1041" s="70"/>
      <c r="H1041" s="70"/>
      <c r="I1041" s="71"/>
      <c r="J1041" s="70"/>
      <c r="K1041" s="73"/>
      <c r="P1041" s="70"/>
      <c r="Q1041" s="70"/>
      <c r="R1041" s="70"/>
      <c r="S1041" s="70"/>
      <c r="T1041" s="70"/>
      <c r="U1041" s="70"/>
    </row>
    <row r="1042" spans="2:21" ht="12.75" customHeight="1" x14ac:dyDescent="0.2">
      <c r="B1042" s="28"/>
      <c r="E1042" s="70"/>
      <c r="F1042" s="70"/>
      <c r="G1042" s="70"/>
      <c r="H1042" s="70"/>
      <c r="I1042" s="71"/>
      <c r="J1042" s="70"/>
      <c r="K1042" s="73"/>
      <c r="P1042" s="70"/>
      <c r="Q1042" s="70"/>
      <c r="R1042" s="70"/>
      <c r="S1042" s="70"/>
      <c r="T1042" s="70"/>
      <c r="U1042" s="70"/>
    </row>
    <row r="1043" spans="2:21" ht="12.75" customHeight="1" x14ac:dyDescent="0.2">
      <c r="B1043" s="28"/>
      <c r="E1043" s="70"/>
      <c r="F1043" s="70"/>
      <c r="G1043" s="70"/>
      <c r="H1043" s="70"/>
      <c r="I1043" s="71"/>
      <c r="J1043" s="70"/>
      <c r="K1043" s="73"/>
      <c r="P1043" s="70"/>
      <c r="Q1043" s="70"/>
      <c r="R1043" s="70"/>
      <c r="S1043" s="70"/>
      <c r="T1043" s="70"/>
      <c r="U1043" s="70"/>
    </row>
    <row r="1044" spans="2:21" ht="12.75" customHeight="1" x14ac:dyDescent="0.2">
      <c r="B1044" s="28"/>
      <c r="E1044" s="70"/>
      <c r="F1044" s="70"/>
      <c r="G1044" s="70"/>
      <c r="H1044" s="70"/>
      <c r="I1044" s="71"/>
      <c r="J1044" s="70"/>
      <c r="K1044" s="73"/>
      <c r="P1044" s="70"/>
      <c r="Q1044" s="70"/>
      <c r="R1044" s="70"/>
      <c r="S1044" s="70"/>
      <c r="T1044" s="70"/>
      <c r="U1044" s="70"/>
    </row>
    <row r="1045" spans="2:21" ht="12.75" customHeight="1" x14ac:dyDescent="0.2">
      <c r="B1045" s="28"/>
      <c r="E1045" s="70"/>
      <c r="F1045" s="70"/>
      <c r="G1045" s="70"/>
      <c r="H1045" s="70"/>
      <c r="I1045" s="71"/>
      <c r="J1045" s="70"/>
      <c r="K1045" s="73"/>
      <c r="P1045" s="70"/>
      <c r="Q1045" s="70"/>
      <c r="R1045" s="70"/>
      <c r="S1045" s="70"/>
      <c r="T1045" s="70"/>
      <c r="U1045" s="70"/>
    </row>
    <row r="1046" spans="2:21" ht="12.75" customHeight="1" x14ac:dyDescent="0.2">
      <c r="B1046" s="28"/>
      <c r="E1046" s="70"/>
      <c r="F1046" s="70"/>
      <c r="G1046" s="70"/>
      <c r="H1046" s="70"/>
      <c r="I1046" s="71"/>
      <c r="J1046" s="70"/>
      <c r="K1046" s="73"/>
      <c r="P1046" s="70"/>
      <c r="Q1046" s="70"/>
      <c r="R1046" s="70"/>
      <c r="S1046" s="70"/>
      <c r="T1046" s="70"/>
      <c r="U1046" s="70"/>
    </row>
    <row r="1047" spans="2:21" ht="12.75" customHeight="1" x14ac:dyDescent="0.2">
      <c r="B1047" s="28"/>
      <c r="E1047" s="70"/>
      <c r="F1047" s="70"/>
      <c r="G1047" s="70"/>
      <c r="H1047" s="70"/>
      <c r="I1047" s="71"/>
      <c r="J1047" s="70"/>
      <c r="K1047" s="73"/>
      <c r="P1047" s="70"/>
      <c r="Q1047" s="70"/>
      <c r="R1047" s="70"/>
      <c r="S1047" s="70"/>
      <c r="T1047" s="70"/>
      <c r="U1047" s="70"/>
    </row>
    <row r="1048" spans="2:21" ht="12.75" customHeight="1" x14ac:dyDescent="0.2">
      <c r="B1048" s="28"/>
      <c r="E1048" s="70"/>
      <c r="F1048" s="70"/>
      <c r="G1048" s="70"/>
      <c r="H1048" s="70"/>
      <c r="I1048" s="71"/>
      <c r="J1048" s="70"/>
      <c r="K1048" s="73"/>
      <c r="P1048" s="70"/>
      <c r="Q1048" s="70"/>
      <c r="R1048" s="70"/>
      <c r="S1048" s="70"/>
      <c r="T1048" s="70"/>
      <c r="U1048" s="70"/>
    </row>
    <row r="1049" spans="2:21" ht="12.75" customHeight="1" x14ac:dyDescent="0.2">
      <c r="B1049" s="28"/>
      <c r="E1049" s="70"/>
      <c r="F1049" s="70"/>
      <c r="G1049" s="70"/>
      <c r="H1049" s="70"/>
      <c r="I1049" s="71"/>
      <c r="J1049" s="70"/>
      <c r="K1049" s="73"/>
      <c r="P1049" s="70"/>
      <c r="Q1049" s="70"/>
      <c r="R1049" s="70"/>
      <c r="S1049" s="70"/>
      <c r="T1049" s="70"/>
      <c r="U1049" s="70"/>
    </row>
    <row r="1050" spans="2:21" ht="12.75" customHeight="1" x14ac:dyDescent="0.2">
      <c r="B1050" s="28"/>
      <c r="E1050" s="70"/>
      <c r="F1050" s="70"/>
      <c r="G1050" s="70"/>
      <c r="H1050" s="70"/>
      <c r="I1050" s="71"/>
      <c r="J1050" s="70"/>
      <c r="K1050" s="73"/>
      <c r="P1050" s="70"/>
      <c r="Q1050" s="70"/>
      <c r="R1050" s="70"/>
      <c r="S1050" s="70"/>
      <c r="T1050" s="70"/>
      <c r="U1050" s="70"/>
    </row>
    <row r="1051" spans="2:21" ht="12.75" customHeight="1" x14ac:dyDescent="0.2">
      <c r="B1051" s="28"/>
      <c r="E1051" s="70"/>
      <c r="F1051" s="70"/>
      <c r="G1051" s="70"/>
      <c r="H1051" s="70"/>
      <c r="I1051" s="71"/>
      <c r="J1051" s="70"/>
      <c r="K1051" s="73"/>
      <c r="P1051" s="70"/>
      <c r="Q1051" s="70"/>
      <c r="R1051" s="70"/>
      <c r="S1051" s="70"/>
      <c r="T1051" s="70"/>
      <c r="U1051" s="70"/>
    </row>
    <row r="1052" spans="2:21" ht="12.75" customHeight="1" x14ac:dyDescent="0.2">
      <c r="B1052" s="28"/>
      <c r="E1052" s="70"/>
      <c r="F1052" s="70"/>
      <c r="G1052" s="70"/>
      <c r="H1052" s="70"/>
      <c r="I1052" s="71"/>
      <c r="J1052" s="70"/>
      <c r="K1052" s="73"/>
      <c r="P1052" s="70"/>
      <c r="Q1052" s="70"/>
      <c r="R1052" s="70"/>
      <c r="S1052" s="70"/>
      <c r="T1052" s="70"/>
      <c r="U1052" s="70"/>
    </row>
    <row r="1053" spans="2:21" ht="12.75" customHeight="1" x14ac:dyDescent="0.2">
      <c r="B1053" s="28"/>
      <c r="E1053" s="70"/>
      <c r="F1053" s="70"/>
      <c r="G1053" s="70"/>
      <c r="H1053" s="70"/>
      <c r="I1053" s="71"/>
      <c r="J1053" s="70"/>
      <c r="K1053" s="73"/>
      <c r="P1053" s="70"/>
      <c r="Q1053" s="70"/>
      <c r="R1053" s="70"/>
      <c r="S1053" s="70"/>
      <c r="T1053" s="70"/>
      <c r="U1053" s="70"/>
    </row>
    <row r="1054" spans="2:21" ht="12.75" customHeight="1" x14ac:dyDescent="0.2">
      <c r="B1054" s="28"/>
      <c r="E1054" s="70"/>
      <c r="F1054" s="70"/>
      <c r="G1054" s="70"/>
      <c r="H1054" s="70"/>
      <c r="I1054" s="71"/>
      <c r="J1054" s="70"/>
      <c r="K1054" s="73"/>
      <c r="P1054" s="70"/>
      <c r="Q1054" s="70"/>
      <c r="R1054" s="70"/>
      <c r="S1054" s="70"/>
      <c r="T1054" s="70"/>
      <c r="U1054" s="70"/>
    </row>
    <row r="1055" spans="2:21" ht="12.75" customHeight="1" x14ac:dyDescent="0.2">
      <c r="B1055" s="28"/>
      <c r="E1055" s="70"/>
      <c r="F1055" s="70"/>
      <c r="G1055" s="70"/>
      <c r="H1055" s="70"/>
      <c r="I1055" s="71"/>
      <c r="J1055" s="70"/>
      <c r="K1055" s="73"/>
      <c r="P1055" s="70"/>
      <c r="Q1055" s="70"/>
      <c r="R1055" s="70"/>
      <c r="S1055" s="70"/>
      <c r="T1055" s="70"/>
      <c r="U1055" s="70"/>
    </row>
    <row r="1056" spans="2:21" ht="12.75" customHeight="1" x14ac:dyDescent="0.2">
      <c r="B1056" s="28"/>
      <c r="E1056" s="70"/>
      <c r="F1056" s="70"/>
      <c r="G1056" s="70"/>
      <c r="H1056" s="70"/>
      <c r="I1056" s="71"/>
      <c r="J1056" s="70"/>
      <c r="K1056" s="73"/>
      <c r="P1056" s="70"/>
      <c r="Q1056" s="70"/>
      <c r="R1056" s="70"/>
      <c r="S1056" s="70"/>
      <c r="T1056" s="70"/>
      <c r="U1056" s="70"/>
    </row>
    <row r="1057" spans="2:21" ht="12.75" customHeight="1" x14ac:dyDescent="0.2">
      <c r="B1057" s="28"/>
      <c r="E1057" s="70"/>
      <c r="F1057" s="70"/>
      <c r="G1057" s="70"/>
      <c r="H1057" s="70"/>
      <c r="I1057" s="71"/>
      <c r="J1057" s="70"/>
      <c r="K1057" s="73"/>
      <c r="P1057" s="70"/>
      <c r="Q1057" s="70"/>
      <c r="R1057" s="70"/>
      <c r="S1057" s="70"/>
      <c r="T1057" s="70"/>
      <c r="U1057" s="70"/>
    </row>
    <row r="1058" spans="2:21" ht="12.75" customHeight="1" x14ac:dyDescent="0.2">
      <c r="B1058" s="28"/>
      <c r="E1058" s="70"/>
      <c r="F1058" s="70"/>
      <c r="G1058" s="70"/>
      <c r="H1058" s="70"/>
      <c r="I1058" s="71"/>
      <c r="J1058" s="70"/>
      <c r="K1058" s="73"/>
      <c r="P1058" s="70"/>
      <c r="Q1058" s="70"/>
      <c r="R1058" s="70"/>
      <c r="S1058" s="70"/>
      <c r="T1058" s="70"/>
      <c r="U1058" s="70"/>
    </row>
    <row r="1059" spans="2:21" ht="12.75" customHeight="1" x14ac:dyDescent="0.2">
      <c r="B1059" s="28"/>
      <c r="E1059" s="70"/>
      <c r="F1059" s="70"/>
      <c r="G1059" s="70"/>
      <c r="H1059" s="70"/>
      <c r="I1059" s="71"/>
      <c r="J1059" s="70"/>
      <c r="K1059" s="73"/>
      <c r="P1059" s="70"/>
      <c r="Q1059" s="70"/>
      <c r="R1059" s="70"/>
      <c r="S1059" s="70"/>
      <c r="T1059" s="70"/>
      <c r="U1059" s="70"/>
    </row>
    <row r="1060" spans="2:21" ht="12.75" customHeight="1" x14ac:dyDescent="0.2">
      <c r="B1060" s="28"/>
      <c r="E1060" s="70"/>
      <c r="F1060" s="70"/>
      <c r="G1060" s="70"/>
      <c r="H1060" s="70"/>
      <c r="I1060" s="71"/>
      <c r="J1060" s="70"/>
      <c r="K1060" s="73"/>
      <c r="P1060" s="70"/>
      <c r="Q1060" s="70"/>
      <c r="R1060" s="70"/>
      <c r="S1060" s="70"/>
      <c r="T1060" s="70"/>
      <c r="U1060" s="70"/>
    </row>
    <row r="1061" spans="2:21" ht="12.75" customHeight="1" x14ac:dyDescent="0.2">
      <c r="B1061" s="28"/>
      <c r="E1061" s="70"/>
      <c r="F1061" s="70"/>
      <c r="G1061" s="70"/>
      <c r="H1061" s="70"/>
      <c r="I1061" s="71"/>
      <c r="J1061" s="70"/>
      <c r="K1061" s="73"/>
      <c r="P1061" s="70"/>
      <c r="Q1061" s="70"/>
      <c r="R1061" s="70"/>
      <c r="S1061" s="70"/>
      <c r="T1061" s="70"/>
      <c r="U1061" s="70"/>
    </row>
    <row r="1062" spans="2:21" ht="12.75" customHeight="1" x14ac:dyDescent="0.2">
      <c r="B1062" s="28"/>
      <c r="E1062" s="70"/>
      <c r="F1062" s="70"/>
      <c r="G1062" s="70"/>
      <c r="H1062" s="70"/>
      <c r="I1062" s="71"/>
      <c r="J1062" s="70"/>
      <c r="K1062" s="73"/>
      <c r="P1062" s="70"/>
      <c r="Q1062" s="70"/>
      <c r="R1062" s="70"/>
      <c r="S1062" s="70"/>
      <c r="T1062" s="70"/>
      <c r="U1062" s="70"/>
    </row>
    <row r="1063" spans="2:21" ht="12.75" customHeight="1" x14ac:dyDescent="0.2">
      <c r="B1063" s="28"/>
      <c r="E1063" s="70"/>
      <c r="F1063" s="70"/>
      <c r="G1063" s="70"/>
      <c r="H1063" s="70"/>
      <c r="I1063" s="71"/>
      <c r="J1063" s="70"/>
      <c r="K1063" s="73"/>
      <c r="P1063" s="70"/>
      <c r="Q1063" s="70"/>
      <c r="R1063" s="70"/>
      <c r="S1063" s="70"/>
      <c r="T1063" s="70"/>
      <c r="U1063" s="70"/>
    </row>
    <row r="1064" spans="2:21" ht="12.75" customHeight="1" x14ac:dyDescent="0.2">
      <c r="B1064" s="28"/>
      <c r="E1064" s="70"/>
      <c r="F1064" s="70"/>
      <c r="G1064" s="70"/>
      <c r="H1064" s="70"/>
      <c r="I1064" s="71"/>
      <c r="J1064" s="70"/>
      <c r="K1064" s="73"/>
      <c r="P1064" s="70"/>
      <c r="Q1064" s="70"/>
      <c r="R1064" s="70"/>
      <c r="S1064" s="70"/>
      <c r="T1064" s="70"/>
      <c r="U1064" s="70"/>
    </row>
    <row r="1065" spans="2:21" ht="12.75" customHeight="1" x14ac:dyDescent="0.2">
      <c r="B1065" s="28"/>
      <c r="E1065" s="70"/>
      <c r="F1065" s="70"/>
      <c r="G1065" s="70"/>
      <c r="H1065" s="70"/>
      <c r="I1065" s="71"/>
      <c r="J1065" s="70"/>
      <c r="K1065" s="73"/>
      <c r="P1065" s="70"/>
      <c r="Q1065" s="70"/>
      <c r="R1065" s="70"/>
      <c r="S1065" s="70"/>
      <c r="T1065" s="70"/>
      <c r="U1065" s="70"/>
    </row>
    <row r="1066" spans="2:21" ht="12.75" customHeight="1" x14ac:dyDescent="0.2">
      <c r="B1066" s="28"/>
      <c r="E1066" s="70"/>
      <c r="F1066" s="70"/>
      <c r="G1066" s="70"/>
      <c r="H1066" s="70"/>
      <c r="I1066" s="71"/>
      <c r="J1066" s="70"/>
      <c r="K1066" s="73"/>
      <c r="P1066" s="70"/>
      <c r="Q1066" s="70"/>
      <c r="R1066" s="70"/>
      <c r="S1066" s="70"/>
      <c r="T1066" s="70"/>
      <c r="U1066" s="70"/>
    </row>
    <row r="1067" spans="2:21" ht="12.75" customHeight="1" x14ac:dyDescent="0.2">
      <c r="B1067" s="28"/>
      <c r="E1067" s="70"/>
      <c r="F1067" s="70"/>
      <c r="G1067" s="70"/>
      <c r="H1067" s="70"/>
      <c r="I1067" s="71"/>
      <c r="J1067" s="70"/>
      <c r="K1067" s="73"/>
      <c r="P1067" s="70"/>
      <c r="Q1067" s="70"/>
      <c r="R1067" s="70"/>
      <c r="S1067" s="70"/>
      <c r="T1067" s="70"/>
      <c r="U1067" s="70"/>
    </row>
    <row r="1068" spans="2:21" ht="12.75" customHeight="1" x14ac:dyDescent="0.2">
      <c r="B1068" s="28"/>
      <c r="E1068" s="70"/>
      <c r="F1068" s="70"/>
      <c r="G1068" s="70"/>
      <c r="H1068" s="70"/>
      <c r="I1068" s="71"/>
      <c r="J1068" s="70"/>
      <c r="K1068" s="73"/>
      <c r="P1068" s="70"/>
      <c r="Q1068" s="70"/>
      <c r="R1068" s="70"/>
      <c r="S1068" s="70"/>
      <c r="T1068" s="70"/>
      <c r="U1068" s="70"/>
    </row>
    <row r="1069" spans="2:21" ht="12.75" customHeight="1" x14ac:dyDescent="0.2">
      <c r="B1069" s="28"/>
      <c r="E1069" s="70"/>
      <c r="F1069" s="70"/>
      <c r="G1069" s="70"/>
      <c r="H1069" s="70"/>
      <c r="I1069" s="71"/>
      <c r="J1069" s="70"/>
      <c r="K1069" s="73"/>
      <c r="P1069" s="70"/>
      <c r="Q1069" s="70"/>
      <c r="R1069" s="70"/>
      <c r="S1069" s="70"/>
      <c r="T1069" s="70"/>
      <c r="U1069" s="70"/>
    </row>
    <row r="1070" spans="2:21" ht="12.75" customHeight="1" x14ac:dyDescent="0.2">
      <c r="B1070" s="28"/>
      <c r="E1070" s="70"/>
      <c r="F1070" s="70"/>
      <c r="G1070" s="70"/>
      <c r="H1070" s="70"/>
      <c r="I1070" s="71"/>
      <c r="J1070" s="70"/>
      <c r="K1070" s="73"/>
      <c r="P1070" s="70"/>
      <c r="Q1070" s="70"/>
      <c r="R1070" s="70"/>
      <c r="S1070" s="70"/>
      <c r="T1070" s="70"/>
      <c r="U1070" s="70"/>
    </row>
    <row r="1071" spans="2:21" ht="12.75" customHeight="1" x14ac:dyDescent="0.2">
      <c r="B1071" s="28"/>
      <c r="E1071" s="70"/>
      <c r="F1071" s="70"/>
      <c r="G1071" s="70"/>
      <c r="H1071" s="70"/>
      <c r="I1071" s="71"/>
      <c r="J1071" s="70"/>
      <c r="K1071" s="73"/>
      <c r="P1071" s="70"/>
      <c r="Q1071" s="70"/>
      <c r="R1071" s="70"/>
      <c r="S1071" s="70"/>
      <c r="T1071" s="70"/>
      <c r="U1071" s="70"/>
    </row>
    <row r="1072" spans="2:21" ht="12.75" customHeight="1" x14ac:dyDescent="0.2">
      <c r="B1072" s="28"/>
      <c r="E1072" s="70"/>
      <c r="F1072" s="70"/>
      <c r="G1072" s="70"/>
      <c r="H1072" s="70"/>
      <c r="I1072" s="71"/>
      <c r="J1072" s="70"/>
      <c r="K1072" s="73"/>
      <c r="P1072" s="70"/>
      <c r="Q1072" s="70"/>
      <c r="R1072" s="70"/>
      <c r="S1072" s="70"/>
      <c r="T1072" s="70"/>
      <c r="U1072" s="70"/>
    </row>
    <row r="1073" spans="2:21" ht="12.75" customHeight="1" x14ac:dyDescent="0.2">
      <c r="B1073" s="28"/>
      <c r="E1073" s="70"/>
      <c r="F1073" s="70"/>
      <c r="G1073" s="70"/>
      <c r="H1073" s="70"/>
      <c r="I1073" s="71"/>
      <c r="J1073" s="70"/>
      <c r="K1073" s="73"/>
      <c r="P1073" s="70"/>
      <c r="Q1073" s="70"/>
      <c r="R1073" s="70"/>
      <c r="S1073" s="70"/>
      <c r="T1073" s="70"/>
      <c r="U1073" s="70"/>
    </row>
    <row r="1074" spans="2:21" ht="12.75" customHeight="1" x14ac:dyDescent="0.2">
      <c r="B1074" s="28"/>
      <c r="E1074" s="70"/>
      <c r="F1074" s="70"/>
      <c r="G1074" s="70"/>
      <c r="H1074" s="70"/>
      <c r="I1074" s="71"/>
      <c r="J1074" s="70"/>
      <c r="K1074" s="73"/>
      <c r="P1074" s="70"/>
      <c r="Q1074" s="70"/>
      <c r="R1074" s="70"/>
      <c r="S1074" s="70"/>
      <c r="T1074" s="70"/>
      <c r="U1074" s="70"/>
    </row>
    <row r="1075" spans="2:21" ht="12.75" customHeight="1" x14ac:dyDescent="0.2">
      <c r="B1075" s="28"/>
      <c r="E1075" s="70"/>
      <c r="F1075" s="70"/>
      <c r="G1075" s="70"/>
      <c r="H1075" s="70"/>
      <c r="I1075" s="71"/>
      <c r="J1075" s="70"/>
      <c r="K1075" s="73"/>
      <c r="P1075" s="70"/>
      <c r="Q1075" s="70"/>
      <c r="R1075" s="70"/>
      <c r="S1075" s="70"/>
      <c r="T1075" s="70"/>
      <c r="U1075" s="70"/>
    </row>
    <row r="1076" spans="2:21" ht="12.75" customHeight="1" x14ac:dyDescent="0.2">
      <c r="B1076" s="28"/>
      <c r="E1076" s="70"/>
      <c r="F1076" s="70"/>
      <c r="G1076" s="70"/>
      <c r="H1076" s="70"/>
      <c r="I1076" s="71"/>
      <c r="J1076" s="70"/>
      <c r="K1076" s="73"/>
      <c r="P1076" s="70"/>
      <c r="Q1076" s="70"/>
      <c r="R1076" s="70"/>
      <c r="S1076" s="70"/>
      <c r="T1076" s="70"/>
      <c r="U1076" s="70"/>
    </row>
    <row r="1077" spans="2:21" ht="12.75" customHeight="1" x14ac:dyDescent="0.2">
      <c r="B1077" s="28"/>
      <c r="E1077" s="70"/>
      <c r="F1077" s="70"/>
      <c r="G1077" s="70"/>
      <c r="H1077" s="70"/>
      <c r="I1077" s="71"/>
      <c r="J1077" s="70"/>
      <c r="K1077" s="73"/>
      <c r="P1077" s="70"/>
      <c r="Q1077" s="70"/>
      <c r="R1077" s="70"/>
      <c r="S1077" s="70"/>
      <c r="T1077" s="70"/>
      <c r="U1077" s="70"/>
    </row>
    <row r="1078" spans="2:21" ht="12.75" customHeight="1" x14ac:dyDescent="0.2">
      <c r="B1078" s="28"/>
      <c r="E1078" s="70"/>
      <c r="F1078" s="70"/>
      <c r="G1078" s="70"/>
      <c r="H1078" s="70"/>
      <c r="I1078" s="71"/>
      <c r="J1078" s="70"/>
      <c r="K1078" s="73"/>
      <c r="P1078" s="70"/>
      <c r="Q1078" s="70"/>
      <c r="R1078" s="70"/>
      <c r="S1078" s="70"/>
      <c r="T1078" s="70"/>
      <c r="U1078" s="70"/>
    </row>
    <row r="1079" spans="2:21" ht="12.75" customHeight="1" x14ac:dyDescent="0.2">
      <c r="B1079" s="28"/>
      <c r="E1079" s="70"/>
      <c r="F1079" s="70"/>
      <c r="G1079" s="70"/>
      <c r="H1079" s="70"/>
      <c r="I1079" s="71"/>
      <c r="J1079" s="70"/>
      <c r="K1079" s="73"/>
      <c r="P1079" s="70"/>
      <c r="Q1079" s="70"/>
      <c r="R1079" s="70"/>
      <c r="S1079" s="70"/>
      <c r="T1079" s="70"/>
      <c r="U1079" s="70"/>
    </row>
    <row r="1080" spans="2:21" ht="12.75" customHeight="1" x14ac:dyDescent="0.2">
      <c r="B1080" s="28"/>
      <c r="E1080" s="70"/>
      <c r="F1080" s="70"/>
      <c r="G1080" s="70"/>
      <c r="H1080" s="70"/>
      <c r="I1080" s="71"/>
      <c r="J1080" s="70"/>
      <c r="K1080" s="73"/>
      <c r="P1080" s="70"/>
      <c r="Q1080" s="70"/>
      <c r="R1080" s="70"/>
      <c r="S1080" s="70"/>
      <c r="T1080" s="70"/>
      <c r="U1080" s="70"/>
    </row>
    <row r="1081" spans="2:21" ht="12.75" customHeight="1" x14ac:dyDescent="0.2">
      <c r="B1081" s="28"/>
      <c r="E1081" s="70"/>
      <c r="F1081" s="70"/>
      <c r="G1081" s="70"/>
      <c r="H1081" s="70"/>
      <c r="I1081" s="71"/>
      <c r="J1081" s="70"/>
      <c r="K1081" s="73"/>
      <c r="P1081" s="70"/>
      <c r="Q1081" s="70"/>
      <c r="R1081" s="70"/>
      <c r="S1081" s="70"/>
      <c r="T1081" s="70"/>
      <c r="U1081" s="70"/>
    </row>
    <row r="1082" spans="2:21" ht="12.75" customHeight="1" x14ac:dyDescent="0.2">
      <c r="B1082" s="28"/>
      <c r="E1082" s="70"/>
      <c r="F1082" s="70"/>
      <c r="G1082" s="70"/>
      <c r="H1082" s="70"/>
      <c r="I1082" s="71"/>
      <c r="J1082" s="70"/>
      <c r="K1082" s="73"/>
      <c r="P1082" s="70"/>
      <c r="Q1082" s="70"/>
      <c r="R1082" s="70"/>
      <c r="S1082" s="70"/>
      <c r="T1082" s="70"/>
      <c r="U1082" s="70"/>
    </row>
    <row r="1083" spans="2:21" ht="12.75" customHeight="1" x14ac:dyDescent="0.2">
      <c r="B1083" s="28"/>
      <c r="E1083" s="70"/>
      <c r="F1083" s="70"/>
      <c r="G1083" s="70"/>
      <c r="H1083" s="70"/>
      <c r="I1083" s="71"/>
      <c r="J1083" s="70"/>
      <c r="K1083" s="73"/>
      <c r="P1083" s="70"/>
      <c r="Q1083" s="70"/>
      <c r="R1083" s="70"/>
      <c r="S1083" s="70"/>
      <c r="T1083" s="70"/>
      <c r="U1083" s="70"/>
    </row>
    <row r="1084" spans="2:21" ht="12.75" customHeight="1" x14ac:dyDescent="0.2">
      <c r="B1084" s="28"/>
      <c r="E1084" s="70"/>
      <c r="F1084" s="70"/>
      <c r="G1084" s="70"/>
      <c r="H1084" s="70"/>
      <c r="I1084" s="71"/>
      <c r="J1084" s="70"/>
      <c r="K1084" s="73"/>
      <c r="P1084" s="70"/>
      <c r="Q1084" s="70"/>
      <c r="R1084" s="70"/>
      <c r="S1084" s="70"/>
      <c r="T1084" s="70"/>
      <c r="U1084" s="70"/>
    </row>
    <row r="1085" spans="2:21" ht="12.75" customHeight="1" x14ac:dyDescent="0.2">
      <c r="B1085" s="28"/>
      <c r="E1085" s="70"/>
      <c r="F1085" s="70"/>
      <c r="G1085" s="70"/>
      <c r="H1085" s="70"/>
      <c r="I1085" s="71"/>
      <c r="J1085" s="70"/>
      <c r="K1085" s="73"/>
      <c r="P1085" s="70"/>
      <c r="Q1085" s="70"/>
      <c r="R1085" s="70"/>
      <c r="S1085" s="70"/>
      <c r="T1085" s="70"/>
      <c r="U1085" s="70"/>
    </row>
    <row r="1086" spans="2:21" ht="12.75" customHeight="1" x14ac:dyDescent="0.2">
      <c r="B1086" s="28"/>
      <c r="E1086" s="70"/>
      <c r="F1086" s="70"/>
      <c r="G1086" s="70"/>
      <c r="H1086" s="70"/>
      <c r="I1086" s="71"/>
      <c r="J1086" s="70"/>
      <c r="K1086" s="73"/>
      <c r="P1086" s="70"/>
      <c r="Q1086" s="70"/>
      <c r="R1086" s="70"/>
      <c r="S1086" s="70"/>
      <c r="T1086" s="70"/>
      <c r="U1086" s="70"/>
    </row>
    <row r="1087" spans="2:21" ht="12.75" customHeight="1" x14ac:dyDescent="0.2">
      <c r="B1087" s="28"/>
      <c r="E1087" s="70"/>
      <c r="F1087" s="70"/>
      <c r="G1087" s="70"/>
      <c r="H1087" s="70"/>
      <c r="I1087" s="71"/>
      <c r="J1087" s="70"/>
      <c r="K1087" s="73"/>
      <c r="P1087" s="70"/>
      <c r="Q1087" s="70"/>
      <c r="R1087" s="70"/>
      <c r="S1087" s="70"/>
      <c r="T1087" s="70"/>
      <c r="U1087" s="70"/>
    </row>
    <row r="1088" spans="2:21" ht="12.75" customHeight="1" x14ac:dyDescent="0.2">
      <c r="B1088" s="28"/>
      <c r="E1088" s="70"/>
      <c r="F1088" s="70"/>
      <c r="G1088" s="70"/>
      <c r="H1088" s="70"/>
      <c r="I1088" s="71"/>
      <c r="J1088" s="70"/>
      <c r="K1088" s="73"/>
      <c r="P1088" s="70"/>
      <c r="Q1088" s="70"/>
      <c r="R1088" s="70"/>
      <c r="S1088" s="70"/>
      <c r="T1088" s="70"/>
      <c r="U1088" s="70"/>
    </row>
    <row r="1089" spans="2:21" ht="12.75" customHeight="1" x14ac:dyDescent="0.2">
      <c r="B1089" s="28"/>
      <c r="E1089" s="70"/>
      <c r="F1089" s="70"/>
      <c r="G1089" s="70"/>
      <c r="H1089" s="70"/>
      <c r="I1089" s="71"/>
      <c r="J1089" s="70"/>
      <c r="K1089" s="73"/>
      <c r="P1089" s="70"/>
      <c r="Q1089" s="70"/>
      <c r="R1089" s="70"/>
      <c r="S1089" s="70"/>
      <c r="T1089" s="70"/>
      <c r="U1089" s="70"/>
    </row>
    <row r="1090" spans="2:21" ht="12.75" customHeight="1" x14ac:dyDescent="0.2">
      <c r="B1090" s="28"/>
      <c r="E1090" s="70"/>
      <c r="F1090" s="70"/>
      <c r="G1090" s="70"/>
      <c r="H1090" s="70"/>
      <c r="I1090" s="71"/>
      <c r="J1090" s="70"/>
      <c r="K1090" s="73"/>
      <c r="P1090" s="70"/>
      <c r="Q1090" s="70"/>
      <c r="R1090" s="70"/>
      <c r="S1090" s="70"/>
      <c r="T1090" s="70"/>
      <c r="U1090" s="70"/>
    </row>
    <row r="1091" spans="2:21" ht="12.75" customHeight="1" x14ac:dyDescent="0.2">
      <c r="B1091" s="28"/>
      <c r="E1091" s="70"/>
      <c r="F1091" s="70"/>
      <c r="G1091" s="70"/>
      <c r="H1091" s="70"/>
      <c r="I1091" s="71"/>
      <c r="J1091" s="70"/>
      <c r="K1091" s="73"/>
      <c r="P1091" s="70"/>
      <c r="Q1091" s="70"/>
      <c r="R1091" s="70"/>
      <c r="S1091" s="70"/>
      <c r="T1091" s="70"/>
      <c r="U1091" s="70"/>
    </row>
    <row r="1092" spans="2:21" ht="12.75" customHeight="1" x14ac:dyDescent="0.2">
      <c r="B1092" s="28"/>
      <c r="E1092" s="70"/>
      <c r="F1092" s="70"/>
      <c r="G1092" s="70"/>
      <c r="H1092" s="70"/>
      <c r="I1092" s="71"/>
      <c r="J1092" s="70"/>
      <c r="K1092" s="73"/>
      <c r="P1092" s="70"/>
      <c r="Q1092" s="70"/>
      <c r="R1092" s="70"/>
      <c r="S1092" s="70"/>
      <c r="T1092" s="70"/>
      <c r="U1092" s="70"/>
    </row>
    <row r="1093" spans="2:21" ht="12.75" customHeight="1" x14ac:dyDescent="0.2">
      <c r="B1093" s="28"/>
      <c r="E1093" s="70"/>
      <c r="F1093" s="70"/>
      <c r="G1093" s="70"/>
      <c r="H1093" s="70"/>
      <c r="I1093" s="71"/>
      <c r="J1093" s="70"/>
      <c r="K1093" s="73"/>
      <c r="P1093" s="70"/>
      <c r="Q1093" s="70"/>
      <c r="R1093" s="70"/>
      <c r="S1093" s="70"/>
      <c r="T1093" s="70"/>
      <c r="U1093" s="70"/>
    </row>
    <row r="1094" spans="2:21" ht="12.75" customHeight="1" x14ac:dyDescent="0.2">
      <c r="B1094" s="28"/>
      <c r="E1094" s="70"/>
      <c r="F1094" s="70"/>
      <c r="G1094" s="70"/>
      <c r="H1094" s="70"/>
      <c r="I1094" s="71"/>
      <c r="J1094" s="70"/>
      <c r="K1094" s="73"/>
      <c r="P1094" s="70"/>
      <c r="Q1094" s="70"/>
      <c r="R1094" s="70"/>
      <c r="S1094" s="70"/>
      <c r="T1094" s="70"/>
      <c r="U1094" s="70"/>
    </row>
    <row r="1095" spans="2:21" ht="12.75" customHeight="1" x14ac:dyDescent="0.2">
      <c r="B1095" s="28"/>
      <c r="E1095" s="70"/>
      <c r="F1095" s="70"/>
      <c r="G1095" s="70"/>
      <c r="H1095" s="70"/>
      <c r="I1095" s="71"/>
      <c r="J1095" s="70"/>
      <c r="K1095" s="73"/>
      <c r="P1095" s="70"/>
      <c r="Q1095" s="70"/>
      <c r="R1095" s="70"/>
      <c r="S1095" s="70"/>
      <c r="T1095" s="70"/>
      <c r="U1095" s="70"/>
    </row>
    <row r="1096" spans="2:21" ht="12.75" customHeight="1" x14ac:dyDescent="0.2">
      <c r="B1096" s="28"/>
      <c r="E1096" s="70"/>
      <c r="F1096" s="70"/>
      <c r="G1096" s="70"/>
      <c r="H1096" s="70"/>
      <c r="I1096" s="71"/>
      <c r="J1096" s="70"/>
      <c r="K1096" s="73"/>
      <c r="P1096" s="70"/>
      <c r="Q1096" s="70"/>
      <c r="R1096" s="70"/>
      <c r="S1096" s="70"/>
      <c r="T1096" s="70"/>
      <c r="U1096" s="70"/>
    </row>
    <row r="1097" spans="2:21" ht="12.75" customHeight="1" x14ac:dyDescent="0.2">
      <c r="B1097" s="28"/>
      <c r="E1097" s="70"/>
      <c r="F1097" s="70"/>
      <c r="G1097" s="70"/>
      <c r="H1097" s="70"/>
      <c r="I1097" s="71"/>
      <c r="J1097" s="70"/>
      <c r="K1097" s="73"/>
      <c r="P1097" s="70"/>
      <c r="Q1097" s="70"/>
      <c r="R1097" s="70"/>
      <c r="S1097" s="70"/>
      <c r="T1097" s="70"/>
      <c r="U1097" s="70"/>
    </row>
    <row r="1098" spans="2:21" ht="12.75" customHeight="1" x14ac:dyDescent="0.2">
      <c r="B1098" s="28"/>
      <c r="E1098" s="70"/>
      <c r="F1098" s="70"/>
      <c r="G1098" s="70"/>
      <c r="H1098" s="70"/>
      <c r="I1098" s="71"/>
      <c r="J1098" s="70"/>
      <c r="K1098" s="73"/>
      <c r="P1098" s="70"/>
      <c r="Q1098" s="70"/>
      <c r="R1098" s="70"/>
      <c r="S1098" s="70"/>
      <c r="T1098" s="70"/>
      <c r="U1098" s="70"/>
    </row>
    <row r="1099" spans="2:21" ht="12.75" customHeight="1" x14ac:dyDescent="0.2">
      <c r="B1099" s="28"/>
      <c r="E1099" s="70"/>
      <c r="F1099" s="70"/>
      <c r="G1099" s="70"/>
      <c r="H1099" s="70"/>
      <c r="I1099" s="71"/>
      <c r="J1099" s="70"/>
      <c r="K1099" s="73"/>
      <c r="P1099" s="70"/>
      <c r="Q1099" s="70"/>
      <c r="R1099" s="70"/>
      <c r="S1099" s="70"/>
      <c r="T1099" s="70"/>
      <c r="U1099" s="70"/>
    </row>
    <row r="1100" spans="2:21" ht="12.75" customHeight="1" x14ac:dyDescent="0.2">
      <c r="B1100" s="28"/>
      <c r="E1100" s="70"/>
      <c r="F1100" s="70"/>
      <c r="G1100" s="70"/>
      <c r="H1100" s="70"/>
      <c r="I1100" s="71"/>
      <c r="J1100" s="70"/>
      <c r="K1100" s="73"/>
      <c r="P1100" s="70"/>
      <c r="Q1100" s="70"/>
      <c r="R1100" s="70"/>
      <c r="S1100" s="70"/>
      <c r="T1100" s="70"/>
      <c r="U1100" s="70"/>
    </row>
    <row r="1101" spans="2:21" ht="12.75" customHeight="1" x14ac:dyDescent="0.2">
      <c r="B1101" s="28"/>
      <c r="E1101" s="70"/>
      <c r="F1101" s="70"/>
      <c r="G1101" s="70"/>
      <c r="H1101" s="70"/>
      <c r="I1101" s="71"/>
      <c r="J1101" s="70"/>
      <c r="K1101" s="73"/>
      <c r="P1101" s="70"/>
      <c r="Q1101" s="70"/>
      <c r="R1101" s="70"/>
      <c r="S1101" s="70"/>
      <c r="T1101" s="70"/>
      <c r="U1101" s="70"/>
    </row>
    <row r="1102" spans="2:21" ht="12.75" customHeight="1" x14ac:dyDescent="0.2">
      <c r="B1102" s="28"/>
      <c r="E1102" s="70"/>
      <c r="F1102" s="70"/>
      <c r="G1102" s="70"/>
      <c r="H1102" s="70"/>
      <c r="I1102" s="71"/>
      <c r="J1102" s="70"/>
      <c r="K1102" s="73"/>
      <c r="P1102" s="70"/>
      <c r="Q1102" s="70"/>
      <c r="R1102" s="70"/>
      <c r="S1102" s="70"/>
      <c r="T1102" s="70"/>
      <c r="U1102" s="70"/>
    </row>
    <row r="1103" spans="2:21" ht="12.75" customHeight="1" x14ac:dyDescent="0.2">
      <c r="B1103" s="28"/>
      <c r="E1103" s="70"/>
      <c r="F1103" s="70"/>
      <c r="G1103" s="70"/>
      <c r="H1103" s="70"/>
      <c r="I1103" s="71"/>
      <c r="J1103" s="70"/>
      <c r="K1103" s="73"/>
      <c r="P1103" s="70"/>
      <c r="Q1103" s="70"/>
      <c r="R1103" s="70"/>
      <c r="S1103" s="70"/>
      <c r="T1103" s="70"/>
      <c r="U1103" s="70"/>
    </row>
    <row r="1104" spans="2:21" ht="12.75" customHeight="1" x14ac:dyDescent="0.2">
      <c r="B1104" s="28"/>
      <c r="E1104" s="70"/>
      <c r="F1104" s="70"/>
      <c r="G1104" s="70"/>
      <c r="H1104" s="70"/>
      <c r="I1104" s="71"/>
      <c r="J1104" s="70"/>
      <c r="K1104" s="73"/>
      <c r="P1104" s="70"/>
      <c r="Q1104" s="70"/>
      <c r="R1104" s="70"/>
      <c r="S1104" s="70"/>
      <c r="T1104" s="70"/>
      <c r="U1104" s="70"/>
    </row>
    <row r="1105" spans="2:21" ht="12.75" customHeight="1" x14ac:dyDescent="0.2">
      <c r="B1105" s="28"/>
      <c r="E1105" s="70"/>
      <c r="F1105" s="70"/>
      <c r="G1105" s="70"/>
      <c r="H1105" s="70"/>
      <c r="I1105" s="71"/>
      <c r="J1105" s="70"/>
      <c r="K1105" s="73"/>
      <c r="P1105" s="70"/>
      <c r="Q1105" s="70"/>
      <c r="R1105" s="70"/>
      <c r="S1105" s="70"/>
      <c r="T1105" s="70"/>
      <c r="U1105" s="70"/>
    </row>
    <row r="1106" spans="2:21" ht="12.75" customHeight="1" x14ac:dyDescent="0.2">
      <c r="B1106" s="28"/>
      <c r="E1106" s="70"/>
      <c r="F1106" s="70"/>
      <c r="G1106" s="70"/>
      <c r="H1106" s="70"/>
      <c r="I1106" s="71"/>
      <c r="J1106" s="70"/>
      <c r="K1106" s="73"/>
      <c r="P1106" s="70"/>
      <c r="Q1106" s="70"/>
      <c r="R1106" s="70"/>
      <c r="S1106" s="70"/>
      <c r="T1106" s="70"/>
      <c r="U1106" s="70"/>
    </row>
    <row r="1107" spans="2:21" ht="12.75" customHeight="1" x14ac:dyDescent="0.2">
      <c r="B1107" s="28"/>
      <c r="E1107" s="70"/>
      <c r="F1107" s="70"/>
      <c r="G1107" s="70"/>
      <c r="H1107" s="70"/>
      <c r="I1107" s="71"/>
      <c r="J1107" s="70"/>
      <c r="K1107" s="73"/>
      <c r="P1107" s="70"/>
      <c r="Q1107" s="70"/>
      <c r="R1107" s="70"/>
      <c r="S1107" s="70"/>
      <c r="T1107" s="70"/>
      <c r="U1107" s="70"/>
    </row>
    <row r="1108" spans="2:21" ht="12.75" customHeight="1" x14ac:dyDescent="0.2">
      <c r="B1108" s="28"/>
      <c r="E1108" s="70"/>
      <c r="F1108" s="70"/>
      <c r="G1108" s="70"/>
      <c r="H1108" s="70"/>
      <c r="I1108" s="71"/>
      <c r="J1108" s="70"/>
      <c r="K1108" s="73"/>
      <c r="P1108" s="70"/>
      <c r="Q1108" s="70"/>
      <c r="R1108" s="70"/>
      <c r="S1108" s="70"/>
      <c r="T1108" s="70"/>
      <c r="U1108" s="70"/>
    </row>
    <row r="1109" spans="2:21" ht="12.75" customHeight="1" x14ac:dyDescent="0.2">
      <c r="B1109" s="28"/>
      <c r="E1109" s="70"/>
      <c r="F1109" s="70"/>
      <c r="G1109" s="70"/>
      <c r="H1109" s="70"/>
      <c r="I1109" s="71"/>
      <c r="J1109" s="70"/>
      <c r="K1109" s="73"/>
      <c r="P1109" s="70"/>
      <c r="Q1109" s="70"/>
      <c r="R1109" s="70"/>
      <c r="S1109" s="70"/>
      <c r="T1109" s="70"/>
      <c r="U1109" s="70"/>
    </row>
    <row r="1110" spans="2:21" ht="12.75" customHeight="1" x14ac:dyDescent="0.2">
      <c r="B1110" s="28"/>
      <c r="E1110" s="70"/>
      <c r="F1110" s="70"/>
      <c r="G1110" s="70"/>
      <c r="H1110" s="70"/>
      <c r="I1110" s="71"/>
      <c r="J1110" s="70"/>
      <c r="K1110" s="73"/>
      <c r="P1110" s="70"/>
      <c r="Q1110" s="70"/>
      <c r="R1110" s="70"/>
      <c r="S1110" s="70"/>
      <c r="T1110" s="70"/>
      <c r="U1110" s="70"/>
    </row>
    <row r="1111" spans="2:21" ht="12.75" customHeight="1" x14ac:dyDescent="0.2">
      <c r="B1111" s="28"/>
      <c r="E1111" s="70"/>
      <c r="F1111" s="70"/>
      <c r="G1111" s="70"/>
      <c r="H1111" s="70"/>
      <c r="I1111" s="71"/>
      <c r="J1111" s="70"/>
      <c r="K1111" s="73"/>
      <c r="P1111" s="70"/>
      <c r="Q1111" s="70"/>
      <c r="R1111" s="70"/>
      <c r="S1111" s="70"/>
      <c r="T1111" s="70"/>
      <c r="U1111" s="70"/>
    </row>
    <row r="1112" spans="2:21" ht="12.75" customHeight="1" x14ac:dyDescent="0.2">
      <c r="B1112" s="28"/>
      <c r="E1112" s="70"/>
      <c r="F1112" s="70"/>
      <c r="G1112" s="70"/>
      <c r="H1112" s="70"/>
      <c r="I1112" s="71"/>
      <c r="J1112" s="70"/>
      <c r="K1112" s="73"/>
      <c r="P1112" s="70"/>
      <c r="Q1112" s="70"/>
      <c r="R1112" s="70"/>
      <c r="S1112" s="70"/>
      <c r="T1112" s="70"/>
      <c r="U1112" s="70"/>
    </row>
    <row r="1113" spans="2:21" ht="12.75" customHeight="1" x14ac:dyDescent="0.2">
      <c r="B1113" s="28"/>
      <c r="E1113" s="70"/>
      <c r="F1113" s="70"/>
      <c r="G1113" s="70"/>
      <c r="H1113" s="70"/>
      <c r="I1113" s="71"/>
      <c r="J1113" s="70"/>
      <c r="K1113" s="73"/>
      <c r="P1113" s="70"/>
      <c r="Q1113" s="70"/>
      <c r="R1113" s="70"/>
      <c r="S1113" s="70"/>
      <c r="T1113" s="70"/>
      <c r="U1113" s="70"/>
    </row>
    <row r="1114" spans="2:21" ht="12.75" customHeight="1" x14ac:dyDescent="0.2">
      <c r="B1114" s="28"/>
      <c r="E1114" s="70"/>
      <c r="F1114" s="70"/>
      <c r="G1114" s="70"/>
      <c r="H1114" s="70"/>
      <c r="I1114" s="71"/>
      <c r="J1114" s="70"/>
      <c r="K1114" s="73"/>
      <c r="P1114" s="70"/>
      <c r="Q1114" s="70"/>
      <c r="R1114" s="70"/>
      <c r="S1114" s="70"/>
      <c r="T1114" s="70"/>
      <c r="U1114" s="70"/>
    </row>
    <row r="1115" spans="2:21" ht="12.75" customHeight="1" x14ac:dyDescent="0.2">
      <c r="B1115" s="28"/>
      <c r="E1115" s="70"/>
      <c r="F1115" s="70"/>
      <c r="G1115" s="70"/>
      <c r="H1115" s="70"/>
      <c r="I1115" s="71"/>
      <c r="J1115" s="70"/>
      <c r="K1115" s="73"/>
      <c r="P1115" s="70"/>
      <c r="Q1115" s="70"/>
      <c r="R1115" s="70"/>
      <c r="S1115" s="70"/>
      <c r="T1115" s="70"/>
      <c r="U1115" s="70"/>
    </row>
    <row r="1116" spans="2:21" ht="12.75" customHeight="1" x14ac:dyDescent="0.2">
      <c r="B1116" s="28"/>
      <c r="E1116" s="70"/>
      <c r="F1116" s="70"/>
      <c r="G1116" s="70"/>
      <c r="H1116" s="70"/>
      <c r="I1116" s="71"/>
      <c r="J1116" s="70"/>
      <c r="K1116" s="73"/>
      <c r="P1116" s="70"/>
      <c r="Q1116" s="70"/>
      <c r="R1116" s="70"/>
      <c r="S1116" s="70"/>
      <c r="T1116" s="70"/>
      <c r="U1116" s="70"/>
    </row>
    <row r="1117" spans="2:21" ht="12.75" customHeight="1" x14ac:dyDescent="0.2">
      <c r="B1117" s="28"/>
      <c r="E1117" s="70"/>
      <c r="F1117" s="70"/>
      <c r="G1117" s="70"/>
      <c r="H1117" s="70"/>
      <c r="I1117" s="71"/>
      <c r="J1117" s="70"/>
      <c r="K1117" s="73"/>
      <c r="P1117" s="70"/>
      <c r="Q1117" s="70"/>
      <c r="R1117" s="70"/>
      <c r="S1117" s="70"/>
      <c r="T1117" s="70"/>
      <c r="U1117" s="70"/>
    </row>
    <row r="1118" spans="2:21" ht="12.75" customHeight="1" x14ac:dyDescent="0.2">
      <c r="B1118" s="28"/>
      <c r="E1118" s="70"/>
      <c r="F1118" s="70"/>
      <c r="G1118" s="70"/>
      <c r="H1118" s="70"/>
      <c r="I1118" s="71"/>
      <c r="J1118" s="70"/>
      <c r="K1118" s="73"/>
      <c r="P1118" s="70"/>
      <c r="Q1118" s="70"/>
      <c r="R1118" s="70"/>
      <c r="S1118" s="70"/>
      <c r="T1118" s="70"/>
      <c r="U1118" s="70"/>
    </row>
    <row r="1119" spans="2:21" ht="12.75" customHeight="1" x14ac:dyDescent="0.2">
      <c r="B1119" s="28"/>
      <c r="E1119" s="70"/>
      <c r="F1119" s="70"/>
      <c r="G1119" s="70"/>
      <c r="H1119" s="70"/>
      <c r="I1119" s="71"/>
      <c r="J1119" s="70"/>
      <c r="K1119" s="73"/>
      <c r="P1119" s="70"/>
      <c r="Q1119" s="70"/>
      <c r="R1119" s="70"/>
      <c r="S1119" s="70"/>
      <c r="T1119" s="70"/>
      <c r="U1119" s="70"/>
    </row>
    <row r="1120" spans="2:21" ht="12.75" customHeight="1" x14ac:dyDescent="0.2">
      <c r="B1120" s="28"/>
      <c r="E1120" s="70"/>
      <c r="F1120" s="70"/>
      <c r="G1120" s="70"/>
      <c r="H1120" s="70"/>
      <c r="I1120" s="71"/>
      <c r="J1120" s="70"/>
      <c r="K1120" s="73"/>
      <c r="P1120" s="70"/>
      <c r="Q1120" s="70"/>
      <c r="R1120" s="70"/>
      <c r="S1120" s="70"/>
      <c r="T1120" s="70"/>
      <c r="U1120" s="70"/>
    </row>
    <row r="1121" spans="2:21" ht="12.75" customHeight="1" x14ac:dyDescent="0.2">
      <c r="B1121" s="28"/>
      <c r="E1121" s="70"/>
      <c r="F1121" s="70"/>
      <c r="G1121" s="70"/>
      <c r="H1121" s="70"/>
      <c r="I1121" s="71"/>
      <c r="J1121" s="70"/>
      <c r="K1121" s="73"/>
      <c r="P1121" s="70"/>
      <c r="Q1121" s="70"/>
      <c r="R1121" s="70"/>
      <c r="S1121" s="70"/>
      <c r="T1121" s="70"/>
      <c r="U1121" s="70"/>
    </row>
    <row r="1122" spans="2:21" ht="12.75" customHeight="1" x14ac:dyDescent="0.2">
      <c r="B1122" s="28"/>
      <c r="E1122" s="70"/>
      <c r="F1122" s="70"/>
      <c r="G1122" s="70"/>
      <c r="H1122" s="70"/>
      <c r="I1122" s="71"/>
      <c r="J1122" s="70"/>
      <c r="K1122" s="73"/>
      <c r="P1122" s="70"/>
      <c r="Q1122" s="70"/>
      <c r="R1122" s="70"/>
      <c r="S1122" s="70"/>
      <c r="T1122" s="70"/>
      <c r="U1122" s="70"/>
    </row>
    <row r="1123" spans="2:21" ht="12.75" customHeight="1" x14ac:dyDescent="0.2">
      <c r="B1123" s="28"/>
      <c r="E1123" s="70"/>
      <c r="F1123" s="70"/>
      <c r="G1123" s="70"/>
      <c r="H1123" s="70"/>
      <c r="I1123" s="71"/>
      <c r="J1123" s="70"/>
      <c r="K1123" s="73"/>
      <c r="P1123" s="70"/>
      <c r="Q1123" s="70"/>
      <c r="R1123" s="70"/>
      <c r="S1123" s="70"/>
      <c r="T1123" s="70"/>
      <c r="U1123" s="70"/>
    </row>
    <row r="1124" spans="2:21" ht="12.75" customHeight="1" x14ac:dyDescent="0.2">
      <c r="B1124" s="28"/>
      <c r="E1124" s="70"/>
      <c r="F1124" s="70"/>
      <c r="G1124" s="70"/>
      <c r="H1124" s="70"/>
      <c r="I1124" s="71"/>
      <c r="J1124" s="70"/>
      <c r="K1124" s="73"/>
      <c r="P1124" s="70"/>
      <c r="Q1124" s="70"/>
      <c r="R1124" s="70"/>
      <c r="S1124" s="70"/>
      <c r="T1124" s="70"/>
      <c r="U1124" s="70"/>
    </row>
    <row r="1125" spans="2:21" ht="12.75" customHeight="1" x14ac:dyDescent="0.2">
      <c r="B1125" s="28"/>
      <c r="E1125" s="70"/>
      <c r="F1125" s="70"/>
      <c r="G1125" s="70"/>
      <c r="H1125" s="70"/>
      <c r="I1125" s="71"/>
      <c r="J1125" s="70"/>
      <c r="K1125" s="73"/>
      <c r="P1125" s="70"/>
      <c r="Q1125" s="70"/>
      <c r="R1125" s="70"/>
      <c r="S1125" s="70"/>
      <c r="T1125" s="70"/>
      <c r="U1125" s="70"/>
    </row>
    <row r="1126" spans="2:21" ht="12.75" customHeight="1" x14ac:dyDescent="0.2">
      <c r="B1126" s="28"/>
      <c r="E1126" s="70"/>
      <c r="F1126" s="70"/>
      <c r="G1126" s="70"/>
      <c r="H1126" s="70"/>
      <c r="I1126" s="71"/>
      <c r="J1126" s="70"/>
      <c r="K1126" s="73"/>
      <c r="P1126" s="70"/>
      <c r="Q1126" s="70"/>
      <c r="R1126" s="70"/>
      <c r="S1126" s="70"/>
      <c r="T1126" s="70"/>
      <c r="U1126" s="70"/>
    </row>
    <row r="1127" spans="2:21" ht="12.75" customHeight="1" x14ac:dyDescent="0.2">
      <c r="B1127" s="28"/>
      <c r="E1127" s="70"/>
      <c r="F1127" s="70"/>
      <c r="G1127" s="70"/>
      <c r="H1127" s="70"/>
      <c r="I1127" s="71"/>
      <c r="J1127" s="70"/>
      <c r="K1127" s="73"/>
      <c r="P1127" s="70"/>
      <c r="Q1127" s="70"/>
      <c r="R1127" s="70"/>
      <c r="S1127" s="70"/>
      <c r="T1127" s="70"/>
      <c r="U1127" s="70"/>
    </row>
    <row r="1128" spans="2:21" ht="12.75" customHeight="1" x14ac:dyDescent="0.2">
      <c r="B1128" s="28"/>
      <c r="E1128" s="70"/>
      <c r="F1128" s="70"/>
      <c r="G1128" s="70"/>
      <c r="H1128" s="70"/>
      <c r="I1128" s="71"/>
      <c r="J1128" s="70"/>
      <c r="K1128" s="73"/>
      <c r="P1128" s="70"/>
      <c r="Q1128" s="70"/>
      <c r="R1128" s="70"/>
      <c r="S1128" s="70"/>
      <c r="T1128" s="70"/>
      <c r="U1128" s="70"/>
    </row>
    <row r="1129" spans="2:21" ht="12.75" customHeight="1" x14ac:dyDescent="0.2">
      <c r="B1129" s="28"/>
      <c r="E1129" s="70"/>
      <c r="F1129" s="70"/>
      <c r="G1129" s="70"/>
      <c r="H1129" s="70"/>
      <c r="I1129" s="71"/>
      <c r="J1129" s="70"/>
      <c r="K1129" s="73"/>
      <c r="P1129" s="70"/>
      <c r="Q1129" s="70"/>
      <c r="R1129" s="70"/>
      <c r="S1129" s="70"/>
      <c r="T1129" s="70"/>
      <c r="U1129" s="70"/>
    </row>
    <row r="1130" spans="2:21" ht="12.75" customHeight="1" x14ac:dyDescent="0.2">
      <c r="B1130" s="28"/>
      <c r="E1130" s="70"/>
      <c r="F1130" s="70"/>
      <c r="G1130" s="70"/>
      <c r="H1130" s="70"/>
      <c r="I1130" s="71"/>
      <c r="J1130" s="70"/>
      <c r="K1130" s="73"/>
      <c r="P1130" s="70"/>
      <c r="Q1130" s="70"/>
      <c r="R1130" s="70"/>
      <c r="S1130" s="70"/>
      <c r="T1130" s="70"/>
      <c r="U1130" s="70"/>
    </row>
    <row r="1131" spans="2:21" ht="12.75" customHeight="1" x14ac:dyDescent="0.2">
      <c r="B1131" s="28"/>
      <c r="E1131" s="70"/>
      <c r="F1131" s="70"/>
      <c r="G1131" s="70"/>
      <c r="H1131" s="70"/>
      <c r="I1131" s="71"/>
      <c r="J1131" s="70"/>
      <c r="K1131" s="73"/>
      <c r="P1131" s="70"/>
      <c r="Q1131" s="70"/>
      <c r="R1131" s="70"/>
      <c r="S1131" s="70"/>
      <c r="T1131" s="70"/>
      <c r="U1131" s="70"/>
    </row>
    <row r="1132" spans="2:21" ht="12.75" customHeight="1" x14ac:dyDescent="0.2">
      <c r="B1132" s="28"/>
      <c r="E1132" s="70"/>
      <c r="F1132" s="70"/>
      <c r="G1132" s="70"/>
      <c r="H1132" s="70"/>
      <c r="I1132" s="71"/>
      <c r="J1132" s="70"/>
      <c r="K1132" s="73"/>
      <c r="P1132" s="70"/>
      <c r="Q1132" s="70"/>
      <c r="R1132" s="70"/>
      <c r="S1132" s="70"/>
      <c r="T1132" s="70"/>
      <c r="U1132" s="70"/>
    </row>
    <row r="1133" spans="2:21" ht="12.75" customHeight="1" x14ac:dyDescent="0.2">
      <c r="B1133" s="28"/>
      <c r="E1133" s="70"/>
      <c r="F1133" s="70"/>
      <c r="G1133" s="70"/>
      <c r="H1133" s="70"/>
      <c r="I1133" s="71"/>
      <c r="J1133" s="70"/>
      <c r="K1133" s="73"/>
      <c r="P1133" s="70"/>
      <c r="Q1133" s="70"/>
      <c r="R1133" s="70"/>
      <c r="S1133" s="70"/>
      <c r="T1133" s="70"/>
      <c r="U1133" s="70"/>
    </row>
    <row r="1134" spans="2:21" ht="12.75" customHeight="1" x14ac:dyDescent="0.2">
      <c r="B1134" s="28"/>
      <c r="E1134" s="70"/>
      <c r="F1134" s="70"/>
      <c r="G1134" s="70"/>
      <c r="H1134" s="70"/>
      <c r="I1134" s="71"/>
      <c r="J1134" s="70"/>
      <c r="K1134" s="73"/>
      <c r="P1134" s="70"/>
      <c r="Q1134" s="70"/>
      <c r="R1134" s="70"/>
      <c r="S1134" s="70"/>
      <c r="T1134" s="70"/>
      <c r="U1134" s="70"/>
    </row>
    <row r="1135" spans="2:21" ht="12.75" customHeight="1" x14ac:dyDescent="0.2">
      <c r="B1135" s="28"/>
      <c r="E1135" s="70"/>
      <c r="F1135" s="70"/>
      <c r="G1135" s="70"/>
      <c r="H1135" s="70"/>
      <c r="I1135" s="71"/>
      <c r="J1135" s="70"/>
      <c r="K1135" s="73"/>
      <c r="P1135" s="70"/>
      <c r="Q1135" s="70"/>
      <c r="R1135" s="70"/>
      <c r="S1135" s="70"/>
      <c r="T1135" s="70"/>
      <c r="U1135" s="70"/>
    </row>
    <row r="1136" spans="2:21" ht="12.75" customHeight="1" x14ac:dyDescent="0.2">
      <c r="B1136" s="28"/>
      <c r="E1136" s="70"/>
      <c r="F1136" s="70"/>
      <c r="G1136" s="70"/>
      <c r="H1136" s="70"/>
      <c r="I1136" s="71"/>
      <c r="J1136" s="70"/>
      <c r="K1136" s="73"/>
      <c r="P1136" s="70"/>
      <c r="Q1136" s="70"/>
      <c r="R1136" s="70"/>
      <c r="S1136" s="70"/>
      <c r="T1136" s="70"/>
      <c r="U1136" s="70"/>
    </row>
    <row r="1137" spans="2:21" ht="12.75" customHeight="1" x14ac:dyDescent="0.2">
      <c r="B1137" s="28"/>
      <c r="E1137" s="70"/>
      <c r="F1137" s="70"/>
      <c r="G1137" s="70"/>
      <c r="H1137" s="70"/>
      <c r="I1137" s="71"/>
      <c r="J1137" s="70"/>
      <c r="K1137" s="73"/>
      <c r="P1137" s="70"/>
      <c r="Q1137" s="70"/>
      <c r="R1137" s="70"/>
      <c r="S1137" s="70"/>
      <c r="T1137" s="70"/>
      <c r="U1137" s="70"/>
    </row>
    <row r="1138" spans="2:21" ht="12.75" customHeight="1" x14ac:dyDescent="0.2">
      <c r="B1138" s="28"/>
      <c r="E1138" s="70"/>
      <c r="F1138" s="70"/>
      <c r="G1138" s="70"/>
      <c r="H1138" s="70"/>
      <c r="I1138" s="71"/>
      <c r="J1138" s="70"/>
      <c r="K1138" s="73"/>
      <c r="P1138" s="70"/>
      <c r="Q1138" s="70"/>
      <c r="R1138" s="70"/>
      <c r="S1138" s="70"/>
      <c r="T1138" s="70"/>
      <c r="U1138" s="70"/>
    </row>
    <row r="1139" spans="2:21" ht="12.75" customHeight="1" x14ac:dyDescent="0.2">
      <c r="B1139" s="28"/>
      <c r="E1139" s="70"/>
      <c r="F1139" s="70"/>
      <c r="G1139" s="70"/>
      <c r="H1139" s="70"/>
      <c r="I1139" s="71"/>
      <c r="J1139" s="70"/>
      <c r="K1139" s="73"/>
      <c r="P1139" s="70"/>
      <c r="Q1139" s="70"/>
      <c r="R1139" s="70"/>
      <c r="S1139" s="70"/>
      <c r="T1139" s="70"/>
      <c r="U1139" s="70"/>
    </row>
    <row r="1140" spans="2:21" ht="12.75" customHeight="1" x14ac:dyDescent="0.2">
      <c r="B1140" s="28"/>
      <c r="E1140" s="70"/>
      <c r="F1140" s="70"/>
      <c r="G1140" s="70"/>
      <c r="H1140" s="70"/>
      <c r="I1140" s="71"/>
      <c r="J1140" s="70"/>
      <c r="K1140" s="73"/>
      <c r="P1140" s="70"/>
      <c r="Q1140" s="70"/>
      <c r="R1140" s="70"/>
      <c r="S1140" s="70"/>
      <c r="T1140" s="70"/>
      <c r="U1140" s="70"/>
    </row>
    <row r="1141" spans="2:21" ht="12.75" customHeight="1" x14ac:dyDescent="0.2">
      <c r="B1141" s="28"/>
      <c r="E1141" s="70"/>
      <c r="F1141" s="70"/>
      <c r="G1141" s="70"/>
      <c r="H1141" s="70"/>
      <c r="I1141" s="71"/>
      <c r="J1141" s="70"/>
      <c r="K1141" s="73"/>
      <c r="P1141" s="70"/>
      <c r="Q1141" s="70"/>
      <c r="R1141" s="70"/>
      <c r="S1141" s="70"/>
      <c r="T1141" s="70"/>
      <c r="U1141" s="70"/>
    </row>
    <row r="1142" spans="2:21" ht="12.75" customHeight="1" x14ac:dyDescent="0.2">
      <c r="B1142" s="28"/>
      <c r="E1142" s="70"/>
      <c r="F1142" s="70"/>
      <c r="G1142" s="70"/>
      <c r="H1142" s="70"/>
      <c r="I1142" s="71"/>
      <c r="J1142" s="70"/>
      <c r="K1142" s="73"/>
      <c r="P1142" s="70"/>
      <c r="Q1142" s="70"/>
      <c r="R1142" s="70"/>
      <c r="S1142" s="70"/>
      <c r="T1142" s="70"/>
      <c r="U1142" s="70"/>
    </row>
    <row r="1143" spans="2:21" ht="12.75" customHeight="1" x14ac:dyDescent="0.2">
      <c r="B1143" s="28"/>
      <c r="E1143" s="70"/>
      <c r="F1143" s="70"/>
      <c r="G1143" s="70"/>
      <c r="H1143" s="70"/>
      <c r="I1143" s="71"/>
      <c r="J1143" s="70"/>
      <c r="K1143" s="73"/>
      <c r="P1143" s="70"/>
      <c r="Q1143" s="70"/>
      <c r="R1143" s="70"/>
      <c r="S1143" s="70"/>
      <c r="T1143" s="70"/>
      <c r="U1143" s="70"/>
    </row>
    <row r="1144" spans="2:21" ht="12.75" customHeight="1" x14ac:dyDescent="0.2">
      <c r="B1144" s="28"/>
      <c r="E1144" s="70"/>
      <c r="F1144" s="70"/>
      <c r="G1144" s="70"/>
      <c r="H1144" s="70"/>
      <c r="I1144" s="71"/>
      <c r="J1144" s="70"/>
      <c r="K1144" s="73"/>
      <c r="P1144" s="70"/>
      <c r="Q1144" s="70"/>
      <c r="R1144" s="70"/>
      <c r="S1144" s="70"/>
      <c r="T1144" s="70"/>
      <c r="U1144" s="70"/>
    </row>
    <row r="1145" spans="2:21" ht="12.75" customHeight="1" x14ac:dyDescent="0.2">
      <c r="B1145" s="28"/>
      <c r="E1145" s="70"/>
      <c r="F1145" s="70"/>
      <c r="G1145" s="70"/>
      <c r="H1145" s="70"/>
      <c r="I1145" s="71"/>
      <c r="J1145" s="70"/>
      <c r="K1145" s="73"/>
      <c r="P1145" s="70"/>
      <c r="Q1145" s="70"/>
      <c r="R1145" s="70"/>
      <c r="S1145" s="70"/>
      <c r="T1145" s="70"/>
      <c r="U1145" s="70"/>
    </row>
    <row r="1146" spans="2:21" ht="12.75" customHeight="1" x14ac:dyDescent="0.2">
      <c r="B1146" s="28"/>
      <c r="E1146" s="70"/>
      <c r="F1146" s="70"/>
      <c r="G1146" s="70"/>
      <c r="H1146" s="70"/>
      <c r="I1146" s="71"/>
      <c r="J1146" s="70"/>
      <c r="K1146" s="73"/>
      <c r="P1146" s="70"/>
      <c r="Q1146" s="70"/>
      <c r="R1146" s="70"/>
      <c r="S1146" s="70"/>
      <c r="T1146" s="70"/>
      <c r="U1146" s="70"/>
    </row>
    <row r="1147" spans="2:21" ht="12.75" customHeight="1" x14ac:dyDescent="0.2">
      <c r="B1147" s="28"/>
      <c r="E1147" s="70"/>
      <c r="F1147" s="70"/>
      <c r="G1147" s="70"/>
      <c r="H1147" s="70"/>
      <c r="I1147" s="71"/>
      <c r="J1147" s="70"/>
      <c r="K1147" s="73"/>
      <c r="P1147" s="70"/>
      <c r="Q1147" s="70"/>
      <c r="R1147" s="70"/>
      <c r="S1147" s="70"/>
      <c r="T1147" s="70"/>
      <c r="U1147" s="70"/>
    </row>
    <row r="1148" spans="2:21" ht="12.75" customHeight="1" x14ac:dyDescent="0.2">
      <c r="B1148" s="28"/>
      <c r="E1148" s="70"/>
      <c r="F1148" s="70"/>
      <c r="G1148" s="70"/>
      <c r="H1148" s="70"/>
      <c r="I1148" s="71"/>
      <c r="J1148" s="70"/>
      <c r="K1148" s="73"/>
      <c r="P1148" s="70"/>
      <c r="Q1148" s="70"/>
      <c r="R1148" s="70"/>
      <c r="S1148" s="70"/>
      <c r="T1148" s="70"/>
      <c r="U1148" s="70"/>
    </row>
    <row r="1149" spans="2:21" ht="12.75" customHeight="1" x14ac:dyDescent="0.2">
      <c r="B1149" s="28"/>
      <c r="E1149" s="70"/>
      <c r="F1149" s="70"/>
      <c r="G1149" s="70"/>
      <c r="H1149" s="70"/>
      <c r="I1149" s="71"/>
      <c r="J1149" s="70"/>
      <c r="K1149" s="73"/>
      <c r="P1149" s="70"/>
      <c r="Q1149" s="70"/>
      <c r="R1149" s="70"/>
      <c r="S1149" s="70"/>
      <c r="T1149" s="70"/>
      <c r="U1149" s="70"/>
    </row>
    <row r="1150" spans="2:21" ht="12.75" customHeight="1" x14ac:dyDescent="0.2">
      <c r="B1150" s="28"/>
      <c r="E1150" s="70"/>
      <c r="F1150" s="70"/>
      <c r="G1150" s="70"/>
      <c r="H1150" s="70"/>
      <c r="I1150" s="71"/>
      <c r="J1150" s="70"/>
      <c r="K1150" s="73"/>
      <c r="P1150" s="70"/>
      <c r="Q1150" s="70"/>
      <c r="R1150" s="70"/>
      <c r="S1150" s="70"/>
      <c r="T1150" s="70"/>
      <c r="U1150" s="70"/>
    </row>
    <row r="1151" spans="2:21" ht="12.75" customHeight="1" x14ac:dyDescent="0.2">
      <c r="B1151" s="28"/>
      <c r="E1151" s="70"/>
      <c r="F1151" s="70"/>
      <c r="G1151" s="70"/>
      <c r="H1151" s="70"/>
      <c r="I1151" s="71"/>
      <c r="J1151" s="70"/>
      <c r="K1151" s="73"/>
      <c r="P1151" s="70"/>
      <c r="Q1151" s="70"/>
      <c r="R1151" s="70"/>
      <c r="S1151" s="70"/>
      <c r="T1151" s="70"/>
      <c r="U1151" s="70"/>
    </row>
    <row r="1152" spans="2:21" ht="12.75" customHeight="1" x14ac:dyDescent="0.2">
      <c r="B1152" s="28"/>
      <c r="E1152" s="70"/>
      <c r="F1152" s="70"/>
      <c r="G1152" s="70"/>
      <c r="H1152" s="70"/>
      <c r="I1152" s="71"/>
      <c r="J1152" s="70"/>
      <c r="K1152" s="73"/>
      <c r="P1152" s="70"/>
      <c r="Q1152" s="70"/>
      <c r="R1152" s="70"/>
      <c r="S1152" s="70"/>
      <c r="T1152" s="70"/>
      <c r="U1152" s="70"/>
    </row>
    <row r="1153" spans="2:21" ht="12.75" customHeight="1" x14ac:dyDescent="0.2">
      <c r="B1153" s="28"/>
      <c r="E1153" s="70"/>
      <c r="F1153" s="70"/>
      <c r="G1153" s="70"/>
      <c r="H1153" s="70"/>
      <c r="I1153" s="71"/>
      <c r="J1153" s="70"/>
      <c r="K1153" s="73"/>
      <c r="P1153" s="70"/>
      <c r="Q1153" s="70"/>
      <c r="R1153" s="70"/>
      <c r="S1153" s="70"/>
      <c r="T1153" s="70"/>
      <c r="U1153" s="70"/>
    </row>
    <row r="1154" spans="2:21" ht="12.75" customHeight="1" x14ac:dyDescent="0.2">
      <c r="B1154" s="28"/>
      <c r="E1154" s="70"/>
      <c r="F1154" s="70"/>
      <c r="G1154" s="70"/>
      <c r="H1154" s="70"/>
      <c r="I1154" s="71"/>
      <c r="J1154" s="70"/>
      <c r="K1154" s="73"/>
      <c r="P1154" s="70"/>
      <c r="Q1154" s="70"/>
      <c r="R1154" s="70"/>
      <c r="S1154" s="70"/>
      <c r="T1154" s="70"/>
      <c r="U1154" s="70"/>
    </row>
    <row r="1155" spans="2:21" ht="12.75" customHeight="1" x14ac:dyDescent="0.2">
      <c r="B1155" s="28"/>
      <c r="E1155" s="70"/>
      <c r="F1155" s="70"/>
      <c r="G1155" s="70"/>
      <c r="H1155" s="70"/>
      <c r="I1155" s="71"/>
      <c r="J1155" s="70"/>
      <c r="K1155" s="73"/>
      <c r="P1155" s="70"/>
      <c r="Q1155" s="70"/>
      <c r="R1155" s="70"/>
      <c r="S1155" s="70"/>
      <c r="T1155" s="70"/>
      <c r="U1155" s="70"/>
    </row>
    <row r="1156" spans="2:21" ht="12.75" customHeight="1" x14ac:dyDescent="0.2">
      <c r="B1156" s="28"/>
      <c r="E1156" s="70"/>
      <c r="F1156" s="70"/>
      <c r="G1156" s="70"/>
      <c r="H1156" s="70"/>
      <c r="I1156" s="71"/>
      <c r="J1156" s="70"/>
      <c r="K1156" s="73"/>
      <c r="P1156" s="70"/>
      <c r="Q1156" s="70"/>
      <c r="R1156" s="70"/>
      <c r="S1156" s="70"/>
      <c r="T1156" s="70"/>
      <c r="U1156" s="70"/>
    </row>
    <row r="1157" spans="2:21" ht="12.75" customHeight="1" x14ac:dyDescent="0.2">
      <c r="B1157" s="28"/>
      <c r="E1157" s="70"/>
      <c r="F1157" s="70"/>
      <c r="G1157" s="70"/>
      <c r="H1157" s="70"/>
      <c r="I1157" s="71"/>
      <c r="J1157" s="70"/>
      <c r="K1157" s="73"/>
      <c r="P1157" s="70"/>
      <c r="Q1157" s="70"/>
      <c r="R1157" s="70"/>
      <c r="S1157" s="70"/>
      <c r="T1157" s="70"/>
      <c r="U1157" s="70"/>
    </row>
    <row r="1158" spans="2:21" ht="12.75" customHeight="1" x14ac:dyDescent="0.2">
      <c r="B1158" s="28"/>
      <c r="E1158" s="70"/>
      <c r="F1158" s="70"/>
      <c r="G1158" s="70"/>
      <c r="H1158" s="70"/>
      <c r="I1158" s="71"/>
      <c r="J1158" s="70"/>
      <c r="K1158" s="73"/>
      <c r="P1158" s="70"/>
      <c r="Q1158" s="70"/>
      <c r="R1158" s="70"/>
      <c r="S1158" s="70"/>
      <c r="T1158" s="70"/>
      <c r="U1158" s="70"/>
    </row>
    <row r="1159" spans="2:21" ht="12.75" customHeight="1" x14ac:dyDescent="0.2">
      <c r="B1159" s="28"/>
      <c r="E1159" s="70"/>
      <c r="F1159" s="70"/>
      <c r="G1159" s="70"/>
      <c r="H1159" s="70"/>
      <c r="I1159" s="71"/>
      <c r="J1159" s="70"/>
      <c r="K1159" s="73"/>
      <c r="P1159" s="70"/>
      <c r="Q1159" s="70"/>
      <c r="R1159" s="70"/>
      <c r="S1159" s="70"/>
      <c r="T1159" s="70"/>
      <c r="U1159" s="70"/>
    </row>
    <row r="1160" spans="2:21" ht="12.75" customHeight="1" x14ac:dyDescent="0.2">
      <c r="B1160" s="28"/>
      <c r="E1160" s="70"/>
      <c r="F1160" s="70"/>
      <c r="G1160" s="70"/>
      <c r="H1160" s="70"/>
      <c r="I1160" s="71"/>
      <c r="J1160" s="70"/>
      <c r="K1160" s="73"/>
      <c r="P1160" s="70"/>
      <c r="Q1160" s="70"/>
      <c r="R1160" s="70"/>
      <c r="S1160" s="70"/>
      <c r="T1160" s="70"/>
      <c r="U1160" s="70"/>
    </row>
  </sheetData>
  <autoFilter ref="A1:AS202"/>
  <mergeCells count="1">
    <mergeCell ref="A204:B204"/>
  </mergeCells>
  <conditionalFormatting sqref="L2:L204">
    <cfRule type="colorScale" priority="1">
      <colorScale>
        <cfvo type="min"/>
        <cfvo type="percent" val="50"/>
        <cfvo type="max"/>
        <color rgb="FFE67C73"/>
        <color rgb="FFFFFFFF"/>
        <color rgb="FF57BB8A"/>
      </colorScale>
    </cfRule>
  </conditionalFormatting>
  <conditionalFormatting sqref="K2:K204">
    <cfRule type="colorScale" priority="2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N2:N203">
    <cfRule type="colorScale" priority="3">
      <colorScale>
        <cfvo type="min"/>
        <cfvo type="percent" val="50"/>
        <cfvo type="max"/>
        <color rgb="FFE67C73"/>
        <color rgb="FFFFFFFF"/>
        <color rgb="FF57BB8A"/>
      </colorScale>
    </cfRule>
  </conditionalFormatting>
  <conditionalFormatting sqref="O2:O203">
    <cfRule type="colorScale" priority="4">
      <colorScale>
        <cfvo type="min"/>
        <cfvo type="percent" val="50"/>
        <cfvo type="max"/>
        <color rgb="FFE67C73"/>
        <color rgb="FFFFFFFF"/>
        <color rgb="FF57BB8A"/>
      </colorScale>
    </cfRule>
  </conditionalFormatting>
  <conditionalFormatting sqref="H2:H14 H15:H203">
    <cfRule type="colorScale" priority="5">
      <colorScale>
        <cfvo type="min"/>
        <cfvo type="percent" val="50"/>
        <cfvo type="max"/>
        <color rgb="FFE67C73"/>
        <color rgb="FFFFFFFF"/>
        <color rgb="FF57BB8A"/>
      </colorScale>
    </cfRule>
  </conditionalFormatting>
  <conditionalFormatting sqref="J2:J203">
    <cfRule type="colorScale" priority="6">
      <colorScale>
        <cfvo type="min"/>
        <cfvo type="percent" val="50"/>
        <cfvo type="max"/>
        <color rgb="FF57BB8A"/>
        <color rgb="FFFFFFFF"/>
        <color rgb="FFE67C73"/>
      </colorScale>
    </cfRule>
  </conditionalFormatting>
  <conditionalFormatting sqref="G2:G14 G15:G203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2:C203">
    <cfRule type="colorScale" priority="8">
      <colorScale>
        <cfvo type="min"/>
        <cfvo type="percent" val="50"/>
        <cfvo type="max"/>
        <color rgb="FFEA9999"/>
        <color rgb="FFFFD666"/>
        <color rgb="FF57BB8A"/>
      </colorScale>
    </cfRule>
  </conditionalFormatting>
  <conditionalFormatting sqref="M2:M204">
    <cfRule type="colorScale" priority="9">
      <colorScale>
        <cfvo type="min"/>
        <cfvo type="percent" val="50"/>
        <cfvo type="max"/>
        <color rgb="FFE67C73"/>
        <color rgb="FFFFFFFF"/>
        <color rgb="FF57BB8A"/>
      </colorScale>
    </cfRule>
  </conditionalFormatting>
  <conditionalFormatting sqref="W2:W14 W15:W203">
    <cfRule type="colorScale" priority="10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F2:F203">
    <cfRule type="colorScale" priority="11">
      <colorScale>
        <cfvo type="min"/>
        <cfvo type="percent" val="50"/>
        <cfvo type="max"/>
        <color rgb="FF57BB8A"/>
        <color rgb="FFFFD666"/>
        <color rgb="FFE67C73"/>
      </colorScale>
    </cfRule>
  </conditionalFormatting>
  <pageMargins left="0.78749999999999998" right="0.78749999999999998" top="1.0249999999999999" bottom="1.0249999999999999" header="0" footer="0"/>
  <pageSetup paperSize="9" orientation="portrait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Paolo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Paolo Lacapra</cp:lastModifiedBy>
  <dcterms:modified xsi:type="dcterms:W3CDTF">2018-10-10T07:14:32Z</dcterms:modified>
</cp:coreProperties>
</file>